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4.sz.tájékoztató" sheetId="13" r:id="rId1"/>
  </sheets>
  <calcPr calcId="125725"/>
</workbook>
</file>

<file path=xl/calcChain.xml><?xml version="1.0" encoding="utf-8"?>
<calcChain xmlns="http://schemas.openxmlformats.org/spreadsheetml/2006/main">
  <c r="K18" i="13"/>
  <c r="J18"/>
  <c r="K48"/>
  <c r="J48"/>
  <c r="J43"/>
  <c r="K43"/>
  <c r="I43"/>
  <c r="J38"/>
  <c r="K38"/>
  <c r="I38"/>
  <c r="J32"/>
  <c r="H49"/>
  <c r="G47"/>
  <c r="F47"/>
  <c r="G46"/>
  <c r="F46"/>
  <c r="G45"/>
  <c r="F45"/>
  <c r="G44"/>
  <c r="F44"/>
  <c r="G42"/>
  <c r="F42"/>
  <c r="G41"/>
  <c r="F41"/>
  <c r="G40"/>
  <c r="F40"/>
  <c r="G39"/>
  <c r="F39"/>
  <c r="G37"/>
  <c r="F37"/>
  <c r="G36"/>
  <c r="F36"/>
  <c r="G35"/>
  <c r="F35"/>
  <c r="G34"/>
  <c r="F34"/>
  <c r="G33"/>
  <c r="F33"/>
  <c r="G31"/>
  <c r="F31"/>
  <c r="G30"/>
  <c r="F30"/>
  <c r="G29"/>
  <c r="K29" s="1"/>
  <c r="K32" s="1"/>
  <c r="F29"/>
  <c r="G27"/>
  <c r="F27"/>
  <c r="G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F15"/>
  <c r="F14"/>
  <c r="G13"/>
  <c r="F13"/>
  <c r="G12"/>
  <c r="F12"/>
  <c r="G11"/>
  <c r="F11"/>
  <c r="G10"/>
  <c r="G49" s="1"/>
  <c r="F10"/>
  <c r="K50" l="1"/>
  <c r="K49"/>
  <c r="F49"/>
  <c r="I49"/>
  <c r="J49"/>
</calcChain>
</file>

<file path=xl/sharedStrings.xml><?xml version="1.0" encoding="utf-8"?>
<sst xmlns="http://schemas.openxmlformats.org/spreadsheetml/2006/main" count="62" uniqueCount="57">
  <si>
    <t>Megnevezés</t>
  </si>
  <si>
    <t>Községi Önkormányzat</t>
  </si>
  <si>
    <t>Demjén</t>
  </si>
  <si>
    <t>Házi segítség nyújtás</t>
  </si>
  <si>
    <t>Sor-szám</t>
  </si>
  <si>
    <t>Önkormányzati önerő</t>
  </si>
  <si>
    <t>1.</t>
  </si>
  <si>
    <t>2.</t>
  </si>
  <si>
    <t>3.</t>
  </si>
  <si>
    <t>2015. évi  Települési támogatások  kimutatása</t>
  </si>
  <si>
    <t>Rendeletben megállapított összeg</t>
  </si>
  <si>
    <t>Létszám</t>
  </si>
  <si>
    <t>havi összeg</t>
  </si>
  <si>
    <t xml:space="preserve"> 3 hónap</t>
  </si>
  <si>
    <t>12. havi kifizetés</t>
  </si>
  <si>
    <t>2015. novemberig kifutó lakásfenn-tartási támogatás</t>
  </si>
  <si>
    <t>Eseti kifizetés</t>
  </si>
  <si>
    <t>Összesen</t>
  </si>
  <si>
    <t>Betegséggel kapcsolato ellátás</t>
  </si>
  <si>
    <t>Közgyógyszer ellátás</t>
  </si>
  <si>
    <t>Foglalkoztatással kapcsolatos ellátás</t>
  </si>
  <si>
    <t>Foglakoztatást helyettesítő támogatás</t>
  </si>
  <si>
    <t>Rendszeres szociális segély (55 év felettiek)</t>
  </si>
  <si>
    <t>Lakhatással kapcsolatos ellátás</t>
  </si>
  <si>
    <t>Normativ lakásfenntartási támogatás</t>
  </si>
  <si>
    <t>Gyermekvédelmi támogatás</t>
  </si>
  <si>
    <t xml:space="preserve">Normatív  óvodai gyermekétkeztetés támogatás várhatóan </t>
  </si>
  <si>
    <t>Kiegészitő gyermekvédelmi támogatás</t>
  </si>
  <si>
    <t>Óvodáztatási támogatás</t>
  </si>
  <si>
    <t xml:space="preserve">4. </t>
  </si>
  <si>
    <t xml:space="preserve">Települési támogatás saját hatáskörben </t>
  </si>
  <si>
    <t>Pénzbeni ellátás</t>
  </si>
  <si>
    <t>Rendszeres szociális segély  egészségkárosodás miatt</t>
  </si>
  <si>
    <t>Méltányossági közgyógyszer ellátás</t>
  </si>
  <si>
    <t>Méltányossági ápolási díj</t>
  </si>
  <si>
    <t>Átmeneti segély</t>
  </si>
  <si>
    <t>Temetési segély</t>
  </si>
  <si>
    <t>Természetbeni támogatás</t>
  </si>
  <si>
    <t>Természetben nyújtott lakásfenntartási támogatás</t>
  </si>
  <si>
    <t>Köztemetés</t>
  </si>
  <si>
    <t>Szociális étkeztetés( becsült adat)</t>
  </si>
  <si>
    <t xml:space="preserve">5. </t>
  </si>
  <si>
    <t>Gyermekek támogatása</t>
  </si>
  <si>
    <t>Életkezdési támogatás ( születési támogatás)</t>
  </si>
  <si>
    <t>Beiskolázási segély</t>
  </si>
  <si>
    <t>Óvodai gyermek étkeztetés támogatása 50%</t>
  </si>
  <si>
    <t xml:space="preserve">becsült adat </t>
  </si>
  <si>
    <t>Általános iskolába járó gyermekek bérlettérítése</t>
  </si>
  <si>
    <t>( novemberi adat)</t>
  </si>
  <si>
    <t>Mikulási ajándék csomag</t>
  </si>
  <si>
    <t>Méltányossági lakásfenntartási támogatás (amennyiben az önkormányzat átvállalja) várhatóan</t>
  </si>
  <si>
    <t>Pénzbeniellátás összessen</t>
  </si>
  <si>
    <t>Pénzbeni ellátás összesen</t>
  </si>
  <si>
    <t>Természetbeniellátás összesen</t>
  </si>
  <si>
    <t>Önkormányzati ellátás összesen</t>
  </si>
  <si>
    <t>Tájékoztató összesen adat</t>
  </si>
  <si>
    <t>4.sz .tájékoztató Demjén Község Önkormányzata Képviselő-testületének 3/2015.(II.12.)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</si>
</sst>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0" fontId="5" fillId="2" borderId="1" xfId="0" applyFont="1" applyFill="1" applyBorder="1"/>
    <xf numFmtId="164" fontId="5" fillId="2" borderId="1" xfId="1" applyNumberFormat="1" applyFont="1" applyFill="1" applyBorder="1"/>
    <xf numFmtId="0" fontId="6" fillId="0" borderId="1" xfId="0" applyFont="1" applyFill="1" applyBorder="1"/>
    <xf numFmtId="0" fontId="4" fillId="2" borderId="1" xfId="0" applyFont="1" applyFill="1" applyBorder="1" applyAlignment="1">
      <alignment horizontal="center" wrapText="1"/>
    </xf>
    <xf numFmtId="164" fontId="4" fillId="2" borderId="1" xfId="1" applyNumberFormat="1" applyFont="1" applyFill="1" applyBorder="1"/>
    <xf numFmtId="164" fontId="5" fillId="2" borderId="1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M8" sqref="M8"/>
    </sheetView>
  </sheetViews>
  <sheetFormatPr defaultRowHeight="15"/>
  <cols>
    <col min="1" max="1" width="5.42578125" customWidth="1"/>
    <col min="2" max="2" width="40.85546875" customWidth="1"/>
    <col min="3" max="3" width="11.42578125" customWidth="1"/>
    <col min="4" max="4" width="7.7109375" customWidth="1"/>
    <col min="5" max="5" width="10.7109375" customWidth="1"/>
    <col min="6" max="6" width="10.85546875" customWidth="1"/>
    <col min="7" max="7" width="11" customWidth="1"/>
    <col min="8" max="8" width="11.140625" customWidth="1"/>
    <col min="9" max="9" width="10.85546875" customWidth="1"/>
    <col min="10" max="10" width="12.28515625" customWidth="1"/>
    <col min="11" max="11" width="11.5703125" customWidth="1"/>
  </cols>
  <sheetData>
    <row r="1" spans="1:11" ht="15" customHeight="1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3" spans="1:11">
      <c r="A3" s="32" t="s">
        <v>1</v>
      </c>
      <c r="B3" s="32"/>
      <c r="C3" s="5"/>
      <c r="D3" s="5"/>
      <c r="E3" s="5"/>
      <c r="K3" s="7"/>
    </row>
    <row r="4" spans="1:11">
      <c r="A4" s="33" t="s">
        <v>2</v>
      </c>
      <c r="B4" s="33"/>
      <c r="C4" s="6"/>
      <c r="D4" s="6"/>
      <c r="E4" s="6"/>
    </row>
    <row r="5" spans="1:11">
      <c r="I5" s="31"/>
      <c r="J5" s="31"/>
      <c r="K5" s="31"/>
    </row>
    <row r="6" spans="1:11">
      <c r="A6" s="31" t="s">
        <v>9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9" spans="1:11" ht="72.75">
      <c r="A9" s="4" t="s">
        <v>4</v>
      </c>
      <c r="B9" s="8" t="s">
        <v>0</v>
      </c>
      <c r="C9" s="9" t="s">
        <v>10</v>
      </c>
      <c r="D9" s="10" t="s">
        <v>11</v>
      </c>
      <c r="E9" s="10" t="s">
        <v>12</v>
      </c>
      <c r="F9" s="10" t="s">
        <v>13</v>
      </c>
      <c r="G9" s="9" t="s">
        <v>14</v>
      </c>
      <c r="H9" s="9" t="s">
        <v>15</v>
      </c>
      <c r="I9" s="9" t="s">
        <v>16</v>
      </c>
      <c r="J9" s="9" t="s">
        <v>55</v>
      </c>
      <c r="K9" s="26" t="s">
        <v>5</v>
      </c>
    </row>
    <row r="10" spans="1:11">
      <c r="A10" s="2" t="s">
        <v>6</v>
      </c>
      <c r="B10" s="11" t="s">
        <v>18</v>
      </c>
      <c r="C10" s="12"/>
      <c r="D10" s="12"/>
      <c r="E10" s="13"/>
      <c r="F10" s="14">
        <f>SUM(E10*3)</f>
        <v>0</v>
      </c>
      <c r="G10" s="14">
        <f>SUM(E10*12)</f>
        <v>0</v>
      </c>
      <c r="H10" s="14"/>
      <c r="I10" s="14"/>
      <c r="J10" s="14"/>
      <c r="K10" s="24"/>
    </row>
    <row r="11" spans="1:11">
      <c r="A11" s="1"/>
      <c r="B11" s="15" t="s">
        <v>19</v>
      </c>
      <c r="C11" s="16"/>
      <c r="D11" s="16"/>
      <c r="E11" s="14"/>
      <c r="F11" s="14">
        <f t="shared" ref="F11:F47" si="0">SUM(E11*3)</f>
        <v>0</v>
      </c>
      <c r="G11" s="14">
        <f t="shared" ref="G11:G47" si="1">SUM(E11*12)</f>
        <v>0</v>
      </c>
      <c r="H11" s="14"/>
      <c r="I11" s="14"/>
      <c r="J11" s="14"/>
      <c r="K11" s="24"/>
    </row>
    <row r="12" spans="1:11">
      <c r="A12" s="1"/>
      <c r="B12" s="15"/>
      <c r="C12" s="16"/>
      <c r="D12" s="16"/>
      <c r="E12" s="14"/>
      <c r="F12" s="14">
        <f t="shared" si="0"/>
        <v>0</v>
      </c>
      <c r="G12" s="14">
        <f t="shared" si="1"/>
        <v>0</v>
      </c>
      <c r="H12" s="14"/>
      <c r="I12" s="14"/>
      <c r="J12" s="14"/>
      <c r="K12" s="24"/>
    </row>
    <row r="13" spans="1:11">
      <c r="A13" s="2" t="s">
        <v>7</v>
      </c>
      <c r="B13" s="11" t="s">
        <v>20</v>
      </c>
      <c r="C13" s="12"/>
      <c r="D13" s="12"/>
      <c r="E13" s="13"/>
      <c r="F13" s="14">
        <f t="shared" si="0"/>
        <v>0</v>
      </c>
      <c r="G13" s="14">
        <f t="shared" si="1"/>
        <v>0</v>
      </c>
      <c r="H13" s="14"/>
      <c r="I13" s="14"/>
      <c r="J13" s="14"/>
      <c r="K13" s="24"/>
    </row>
    <row r="14" spans="1:11">
      <c r="A14" s="1"/>
      <c r="B14" s="15" t="s">
        <v>21</v>
      </c>
      <c r="C14" s="16"/>
      <c r="D14" s="16">
        <v>1</v>
      </c>
      <c r="E14" s="14">
        <v>22800</v>
      </c>
      <c r="F14" s="14">
        <f t="shared" si="0"/>
        <v>68400</v>
      </c>
      <c r="G14" s="14"/>
      <c r="H14" s="14"/>
      <c r="I14" s="14"/>
      <c r="J14" s="14">
        <v>68400</v>
      </c>
      <c r="K14" s="24">
        <v>6840</v>
      </c>
    </row>
    <row r="15" spans="1:11">
      <c r="A15" s="1"/>
      <c r="B15" s="15" t="s">
        <v>22</v>
      </c>
      <c r="C15" s="16">
        <v>25650</v>
      </c>
      <c r="D15" s="16">
        <v>3</v>
      </c>
      <c r="E15" s="14">
        <v>76950</v>
      </c>
      <c r="F15" s="14">
        <f t="shared" si="0"/>
        <v>230850</v>
      </c>
      <c r="G15" s="14"/>
      <c r="H15" s="14"/>
      <c r="I15" s="14"/>
      <c r="J15" s="14">
        <v>230850</v>
      </c>
      <c r="K15" s="24">
        <v>23085</v>
      </c>
    </row>
    <row r="16" spans="1:11">
      <c r="A16" s="2" t="s">
        <v>8</v>
      </c>
      <c r="B16" s="11" t="s">
        <v>23</v>
      </c>
      <c r="C16" s="12"/>
      <c r="D16" s="12"/>
      <c r="E16" s="13"/>
      <c r="F16" s="14">
        <f t="shared" si="0"/>
        <v>0</v>
      </c>
      <c r="G16" s="14">
        <f t="shared" si="1"/>
        <v>0</v>
      </c>
      <c r="H16" s="14"/>
      <c r="I16" s="14"/>
      <c r="J16" s="14"/>
      <c r="K16" s="24"/>
    </row>
    <row r="17" spans="1:11">
      <c r="A17" s="1"/>
      <c r="B17" s="15" t="s">
        <v>24</v>
      </c>
      <c r="C17" s="16"/>
      <c r="D17" s="16">
        <v>30</v>
      </c>
      <c r="E17" s="14"/>
      <c r="F17" s="14">
        <f t="shared" si="0"/>
        <v>0</v>
      </c>
      <c r="G17" s="14">
        <f t="shared" si="1"/>
        <v>0</v>
      </c>
      <c r="H17" s="14">
        <v>814600</v>
      </c>
      <c r="I17" s="14"/>
      <c r="J17" s="14">
        <v>814600</v>
      </c>
      <c r="K17" s="24">
        <v>81460</v>
      </c>
    </row>
    <row r="18" spans="1:11">
      <c r="A18" s="3"/>
      <c r="B18" s="22" t="s">
        <v>54</v>
      </c>
      <c r="C18" s="23"/>
      <c r="D18" s="23"/>
      <c r="E18" s="24"/>
      <c r="F18" s="24">
        <f t="shared" si="0"/>
        <v>0</v>
      </c>
      <c r="G18" s="24">
        <f t="shared" si="1"/>
        <v>0</v>
      </c>
      <c r="H18" s="24"/>
      <c r="I18" s="24"/>
      <c r="J18" s="24">
        <f>SUM(J14+J15+J17)</f>
        <v>1113850</v>
      </c>
      <c r="K18" s="24">
        <f>SUM(K14+K15+K17)</f>
        <v>111385</v>
      </c>
    </row>
    <row r="19" spans="1:11">
      <c r="A19" s="1"/>
      <c r="B19" s="11" t="s">
        <v>25</v>
      </c>
      <c r="C19" s="12"/>
      <c r="D19" s="12"/>
      <c r="E19" s="13"/>
      <c r="F19" s="14">
        <f t="shared" si="0"/>
        <v>0</v>
      </c>
      <c r="G19" s="14">
        <f t="shared" si="1"/>
        <v>0</v>
      </c>
      <c r="H19" s="14"/>
      <c r="I19" s="14"/>
      <c r="J19" s="14"/>
      <c r="K19" s="24"/>
    </row>
    <row r="20" spans="1:11">
      <c r="A20" s="1"/>
      <c r="B20" s="15" t="s">
        <v>26</v>
      </c>
      <c r="C20" s="16"/>
      <c r="D20" s="16"/>
      <c r="E20" s="14"/>
      <c r="F20" s="14">
        <f t="shared" si="0"/>
        <v>0</v>
      </c>
      <c r="G20" s="14">
        <f t="shared" si="1"/>
        <v>0</v>
      </c>
      <c r="H20" s="14"/>
      <c r="I20" s="14"/>
      <c r="J20" s="14">
        <v>1047173</v>
      </c>
      <c r="K20" s="24"/>
    </row>
    <row r="21" spans="1:11">
      <c r="A21" s="1"/>
      <c r="B21" s="15" t="s">
        <v>27</v>
      </c>
      <c r="C21" s="16"/>
      <c r="D21" s="16"/>
      <c r="E21" s="14"/>
      <c r="F21" s="14">
        <f t="shared" si="0"/>
        <v>0</v>
      </c>
      <c r="G21" s="14">
        <f t="shared" si="1"/>
        <v>0</v>
      </c>
      <c r="H21" s="14"/>
      <c r="I21" s="14"/>
      <c r="J21" s="14"/>
      <c r="K21" s="24"/>
    </row>
    <row r="22" spans="1:11">
      <c r="A22" s="1"/>
      <c r="B22" s="15" t="s">
        <v>25</v>
      </c>
      <c r="C22" s="16">
        <v>6270</v>
      </c>
      <c r="D22" s="16">
        <v>1</v>
      </c>
      <c r="E22" s="14">
        <v>6270</v>
      </c>
      <c r="F22" s="14">
        <f t="shared" si="0"/>
        <v>18810</v>
      </c>
      <c r="G22" s="14">
        <f t="shared" si="1"/>
        <v>75240</v>
      </c>
      <c r="H22" s="14"/>
      <c r="I22" s="14"/>
      <c r="J22" s="14">
        <v>75240</v>
      </c>
      <c r="K22" s="24"/>
    </row>
    <row r="23" spans="1:11">
      <c r="A23" s="1"/>
      <c r="B23" s="15" t="s">
        <v>28</v>
      </c>
      <c r="C23" s="16"/>
      <c r="D23" s="16"/>
      <c r="E23" s="14"/>
      <c r="F23" s="14">
        <f t="shared" si="0"/>
        <v>0</v>
      </c>
      <c r="G23" s="14">
        <f t="shared" si="1"/>
        <v>0</v>
      </c>
      <c r="H23" s="14"/>
      <c r="I23" s="14"/>
      <c r="J23" s="14"/>
      <c r="K23" s="24"/>
    </row>
    <row r="24" spans="1:11">
      <c r="A24" s="2" t="s">
        <v>29</v>
      </c>
      <c r="B24" s="11" t="s">
        <v>30</v>
      </c>
      <c r="C24" s="12"/>
      <c r="D24" s="12"/>
      <c r="E24" s="13"/>
      <c r="F24" s="14">
        <f t="shared" si="0"/>
        <v>0</v>
      </c>
      <c r="G24" s="14">
        <f t="shared" si="1"/>
        <v>0</v>
      </c>
      <c r="H24" s="14"/>
      <c r="I24" s="14"/>
      <c r="J24" s="14"/>
      <c r="K24" s="24"/>
    </row>
    <row r="25" spans="1:11">
      <c r="A25" s="2"/>
      <c r="B25" s="17" t="s">
        <v>31</v>
      </c>
      <c r="C25" s="18"/>
      <c r="D25" s="18"/>
      <c r="E25" s="19"/>
      <c r="F25" s="14">
        <f t="shared" si="0"/>
        <v>0</v>
      </c>
      <c r="G25" s="14">
        <f t="shared" si="1"/>
        <v>0</v>
      </c>
      <c r="H25" s="14"/>
      <c r="I25" s="14"/>
      <c r="J25" s="14"/>
      <c r="K25" s="24"/>
    </row>
    <row r="26" spans="1:11">
      <c r="A26" s="2"/>
      <c r="B26" s="15" t="s">
        <v>32</v>
      </c>
      <c r="C26" s="18">
        <v>30780</v>
      </c>
      <c r="D26" s="18">
        <v>1</v>
      </c>
      <c r="E26" s="19">
        <v>30780</v>
      </c>
      <c r="F26" s="14"/>
      <c r="G26" s="14">
        <f t="shared" si="1"/>
        <v>369360</v>
      </c>
      <c r="H26" s="14"/>
      <c r="I26" s="14"/>
      <c r="J26" s="14">
        <v>369360</v>
      </c>
      <c r="K26" s="24">
        <v>360147</v>
      </c>
    </row>
    <row r="27" spans="1:11" ht="23.25">
      <c r="A27" s="1"/>
      <c r="B27" s="21" t="s">
        <v>50</v>
      </c>
      <c r="C27" s="16"/>
      <c r="D27" s="16"/>
      <c r="E27" s="14"/>
      <c r="F27" s="14">
        <f t="shared" si="0"/>
        <v>0</v>
      </c>
      <c r="G27" s="14">
        <f t="shared" si="1"/>
        <v>0</v>
      </c>
      <c r="H27" s="14"/>
      <c r="I27" s="14"/>
      <c r="J27" s="14">
        <v>450000</v>
      </c>
      <c r="K27" s="24">
        <v>450000</v>
      </c>
    </row>
    <row r="28" spans="1:11">
      <c r="A28" s="1"/>
      <c r="B28" s="15" t="s">
        <v>33</v>
      </c>
      <c r="C28" s="16"/>
      <c r="D28" s="16"/>
      <c r="E28" s="14"/>
      <c r="F28" s="14"/>
      <c r="G28" s="14"/>
      <c r="H28" s="14"/>
      <c r="I28" s="14">
        <v>60000</v>
      </c>
      <c r="J28" s="14">
        <v>60000</v>
      </c>
      <c r="K28" s="24">
        <v>60000</v>
      </c>
    </row>
    <row r="29" spans="1:11">
      <c r="A29" s="1"/>
      <c r="B29" s="15" t="s">
        <v>34</v>
      </c>
      <c r="C29" s="16">
        <v>21240</v>
      </c>
      <c r="D29" s="16">
        <v>5</v>
      </c>
      <c r="E29" s="14">
        <v>106200</v>
      </c>
      <c r="F29" s="14">
        <f t="shared" si="0"/>
        <v>318600</v>
      </c>
      <c r="G29" s="14">
        <f t="shared" si="1"/>
        <v>1274400</v>
      </c>
      <c r="H29" s="14"/>
      <c r="I29" s="14"/>
      <c r="J29" s="14">
        <v>1274000</v>
      </c>
      <c r="K29" s="24">
        <f>SUM(G29)</f>
        <v>1274400</v>
      </c>
    </row>
    <row r="30" spans="1:11">
      <c r="A30" s="1"/>
      <c r="B30" s="15" t="s">
        <v>35</v>
      </c>
      <c r="C30" s="16"/>
      <c r="D30" s="16"/>
      <c r="E30" s="14"/>
      <c r="F30" s="14">
        <f t="shared" si="0"/>
        <v>0</v>
      </c>
      <c r="G30" s="14">
        <f t="shared" si="1"/>
        <v>0</v>
      </c>
      <c r="H30" s="14"/>
      <c r="I30" s="14">
        <v>150000</v>
      </c>
      <c r="J30" s="14">
        <v>150000</v>
      </c>
      <c r="K30" s="24">
        <v>150000</v>
      </c>
    </row>
    <row r="31" spans="1:11">
      <c r="A31" s="1"/>
      <c r="B31" s="15" t="s">
        <v>36</v>
      </c>
      <c r="C31" s="16">
        <v>30000</v>
      </c>
      <c r="D31" s="16">
        <v>4</v>
      </c>
      <c r="E31" s="14"/>
      <c r="F31" s="14">
        <f t="shared" si="0"/>
        <v>0</v>
      </c>
      <c r="G31" s="14">
        <f t="shared" si="1"/>
        <v>0</v>
      </c>
      <c r="H31" s="14"/>
      <c r="I31" s="14">
        <v>120000</v>
      </c>
      <c r="J31" s="14">
        <v>120000</v>
      </c>
      <c r="K31" s="24">
        <v>120000</v>
      </c>
    </row>
    <row r="32" spans="1:11">
      <c r="A32" s="3"/>
      <c r="B32" s="22" t="s">
        <v>51</v>
      </c>
      <c r="C32" s="23"/>
      <c r="D32" s="23"/>
      <c r="E32" s="24"/>
      <c r="F32" s="24"/>
      <c r="G32" s="24"/>
      <c r="H32" s="24"/>
      <c r="I32" s="24"/>
      <c r="J32" s="24">
        <f>SUM(J26:J31)</f>
        <v>2423360</v>
      </c>
      <c r="K32" s="24">
        <f>SUM(K26:K31)</f>
        <v>2414547</v>
      </c>
    </row>
    <row r="33" spans="1:11">
      <c r="A33" s="1"/>
      <c r="B33" s="17" t="s">
        <v>37</v>
      </c>
      <c r="C33" s="18"/>
      <c r="D33" s="18"/>
      <c r="E33" s="19"/>
      <c r="F33" s="14">
        <f t="shared" si="0"/>
        <v>0</v>
      </c>
      <c r="G33" s="14">
        <f t="shared" si="1"/>
        <v>0</v>
      </c>
      <c r="H33" s="14"/>
      <c r="I33" s="14"/>
      <c r="J33" s="14"/>
      <c r="K33" s="24"/>
    </row>
    <row r="34" spans="1:11">
      <c r="A34" s="1"/>
      <c r="B34" s="15" t="s">
        <v>38</v>
      </c>
      <c r="C34" s="16"/>
      <c r="D34" s="16"/>
      <c r="E34" s="14"/>
      <c r="F34" s="14">
        <f t="shared" si="0"/>
        <v>0</v>
      </c>
      <c r="G34" s="14">
        <f t="shared" si="1"/>
        <v>0</v>
      </c>
      <c r="H34" s="14"/>
      <c r="I34" s="14"/>
      <c r="J34" s="14"/>
      <c r="K34" s="24"/>
    </row>
    <row r="35" spans="1:11">
      <c r="A35" s="1"/>
      <c r="B35" s="15" t="s">
        <v>39</v>
      </c>
      <c r="C35" s="16">
        <v>150000</v>
      </c>
      <c r="D35" s="16">
        <v>1</v>
      </c>
      <c r="E35" s="16"/>
      <c r="F35" s="14">
        <f t="shared" si="0"/>
        <v>0</v>
      </c>
      <c r="G35" s="14">
        <f t="shared" si="1"/>
        <v>0</v>
      </c>
      <c r="H35" s="14"/>
      <c r="I35" s="14">
        <v>150000</v>
      </c>
      <c r="J35" s="14">
        <v>150000</v>
      </c>
      <c r="K35" s="24">
        <v>150000</v>
      </c>
    </row>
    <row r="36" spans="1:11">
      <c r="A36" s="1"/>
      <c r="B36" s="15" t="s">
        <v>40</v>
      </c>
      <c r="C36" s="16"/>
      <c r="D36" s="16"/>
      <c r="E36" s="16"/>
      <c r="F36" s="14">
        <f t="shared" si="0"/>
        <v>0</v>
      </c>
      <c r="G36" s="14">
        <f t="shared" si="1"/>
        <v>0</v>
      </c>
      <c r="H36" s="14"/>
      <c r="I36" s="14">
        <v>30000</v>
      </c>
      <c r="J36" s="14">
        <v>30000</v>
      </c>
      <c r="K36" s="24">
        <v>30000</v>
      </c>
    </row>
    <row r="37" spans="1:11">
      <c r="A37" s="1"/>
      <c r="B37" s="15" t="s">
        <v>3</v>
      </c>
      <c r="C37" s="16"/>
      <c r="D37" s="16"/>
      <c r="E37" s="16"/>
      <c r="F37" s="14">
        <f t="shared" si="0"/>
        <v>0</v>
      </c>
      <c r="G37" s="14">
        <f t="shared" si="1"/>
        <v>0</v>
      </c>
      <c r="H37" s="14"/>
      <c r="I37" s="14"/>
      <c r="J37" s="14"/>
      <c r="K37" s="24"/>
    </row>
    <row r="38" spans="1:11">
      <c r="A38" s="3"/>
      <c r="B38" s="22" t="s">
        <v>37</v>
      </c>
      <c r="C38" s="23"/>
      <c r="D38" s="23"/>
      <c r="E38" s="23"/>
      <c r="F38" s="24"/>
      <c r="G38" s="24"/>
      <c r="H38" s="24"/>
      <c r="I38" s="24">
        <f>SUM(I33:I37)</f>
        <v>180000</v>
      </c>
      <c r="J38" s="24">
        <f t="shared" ref="J38:K38" si="2">SUM(J33:J37)</f>
        <v>180000</v>
      </c>
      <c r="K38" s="24">
        <f t="shared" si="2"/>
        <v>180000</v>
      </c>
    </row>
    <row r="39" spans="1:11">
      <c r="A39" s="2" t="s">
        <v>41</v>
      </c>
      <c r="B39" s="11" t="s">
        <v>42</v>
      </c>
      <c r="C39" s="12"/>
      <c r="D39" s="12"/>
      <c r="E39" s="12"/>
      <c r="F39" s="14">
        <f t="shared" si="0"/>
        <v>0</v>
      </c>
      <c r="G39" s="14">
        <f t="shared" si="1"/>
        <v>0</v>
      </c>
      <c r="H39" s="14"/>
      <c r="I39" s="14"/>
      <c r="J39" s="14"/>
      <c r="K39" s="24"/>
    </row>
    <row r="40" spans="1:11">
      <c r="A40" s="1"/>
      <c r="B40" s="17" t="s">
        <v>31</v>
      </c>
      <c r="C40" s="18"/>
      <c r="D40" s="18"/>
      <c r="E40" s="18"/>
      <c r="F40" s="14">
        <f t="shared" si="0"/>
        <v>0</v>
      </c>
      <c r="G40" s="14">
        <f t="shared" si="1"/>
        <v>0</v>
      </c>
      <c r="H40" s="14"/>
      <c r="I40" s="14"/>
      <c r="J40" s="14"/>
      <c r="K40" s="24"/>
    </row>
    <row r="41" spans="1:11">
      <c r="A41" s="1"/>
      <c r="B41" s="15" t="s">
        <v>43</v>
      </c>
      <c r="C41" s="16">
        <v>40000</v>
      </c>
      <c r="D41" s="16">
        <v>5</v>
      </c>
      <c r="E41" s="16"/>
      <c r="F41" s="14">
        <f t="shared" si="0"/>
        <v>0</v>
      </c>
      <c r="G41" s="14">
        <f t="shared" si="1"/>
        <v>0</v>
      </c>
      <c r="H41" s="14"/>
      <c r="I41" s="14">
        <v>200000</v>
      </c>
      <c r="J41" s="14">
        <v>200000</v>
      </c>
      <c r="K41" s="24">
        <v>200000</v>
      </c>
    </row>
    <row r="42" spans="1:11">
      <c r="A42" s="1"/>
      <c r="B42" s="15" t="s">
        <v>44</v>
      </c>
      <c r="C42" s="16">
        <v>10000</v>
      </c>
      <c r="D42" s="16">
        <v>65</v>
      </c>
      <c r="E42" s="16"/>
      <c r="F42" s="14">
        <f t="shared" si="0"/>
        <v>0</v>
      </c>
      <c r="G42" s="14">
        <f t="shared" si="1"/>
        <v>0</v>
      </c>
      <c r="H42" s="14"/>
      <c r="I42" s="14">
        <v>650000</v>
      </c>
      <c r="J42" s="14">
        <v>650000</v>
      </c>
      <c r="K42" s="24">
        <v>650000</v>
      </c>
    </row>
    <row r="43" spans="1:11">
      <c r="A43" s="3"/>
      <c r="B43" s="22" t="s">
        <v>52</v>
      </c>
      <c r="C43" s="23"/>
      <c r="D43" s="23"/>
      <c r="E43" s="23"/>
      <c r="F43" s="24"/>
      <c r="G43" s="24"/>
      <c r="H43" s="24"/>
      <c r="I43" s="24">
        <f>SUM(I41:I42)</f>
        <v>850000</v>
      </c>
      <c r="J43" s="24">
        <f t="shared" ref="J43:K43" si="3">SUM(J41:J42)</f>
        <v>850000</v>
      </c>
      <c r="K43" s="24">
        <f t="shared" si="3"/>
        <v>850000</v>
      </c>
    </row>
    <row r="44" spans="1:11">
      <c r="A44" s="1"/>
      <c r="B44" s="17" t="s">
        <v>37</v>
      </c>
      <c r="C44" s="18"/>
      <c r="D44" s="18"/>
      <c r="E44" s="18"/>
      <c r="F44" s="14">
        <f t="shared" si="0"/>
        <v>0</v>
      </c>
      <c r="G44" s="14">
        <f t="shared" si="1"/>
        <v>0</v>
      </c>
      <c r="H44" s="14"/>
      <c r="I44" s="14"/>
      <c r="J44" s="14"/>
      <c r="K44" s="24"/>
    </row>
    <row r="45" spans="1:11">
      <c r="A45" s="1"/>
      <c r="B45" s="15" t="s">
        <v>45</v>
      </c>
      <c r="C45" s="16" t="s">
        <v>46</v>
      </c>
      <c r="D45" s="16"/>
      <c r="E45" s="16"/>
      <c r="F45" s="14">
        <f t="shared" si="0"/>
        <v>0</v>
      </c>
      <c r="G45" s="14">
        <f t="shared" si="1"/>
        <v>0</v>
      </c>
      <c r="H45" s="14"/>
      <c r="I45" s="14"/>
      <c r="J45" s="14">
        <v>950381</v>
      </c>
      <c r="K45" s="24">
        <v>950381</v>
      </c>
    </row>
    <row r="46" spans="1:11" ht="24.75">
      <c r="A46" s="1"/>
      <c r="B46" s="15" t="s">
        <v>47</v>
      </c>
      <c r="C46" s="20" t="s">
        <v>48</v>
      </c>
      <c r="D46" s="16">
        <v>38</v>
      </c>
      <c r="E46" s="16"/>
      <c r="F46" s="14">
        <f t="shared" si="0"/>
        <v>0</v>
      </c>
      <c r="G46" s="14">
        <f t="shared" si="1"/>
        <v>0</v>
      </c>
      <c r="H46" s="14"/>
      <c r="I46" s="14"/>
      <c r="J46" s="14">
        <v>446250</v>
      </c>
      <c r="K46" s="24">
        <v>446250</v>
      </c>
    </row>
    <row r="47" spans="1:11">
      <c r="A47" s="1"/>
      <c r="B47" s="15" t="s">
        <v>49</v>
      </c>
      <c r="C47" s="16"/>
      <c r="D47" s="16"/>
      <c r="E47" s="16"/>
      <c r="F47" s="14">
        <f t="shared" si="0"/>
        <v>0</v>
      </c>
      <c r="G47" s="14">
        <f t="shared" si="1"/>
        <v>0</v>
      </c>
      <c r="H47" s="14"/>
      <c r="I47" s="14"/>
      <c r="J47" s="14">
        <v>120000</v>
      </c>
      <c r="K47" s="24">
        <v>120000</v>
      </c>
    </row>
    <row r="48" spans="1:11">
      <c r="A48" s="3"/>
      <c r="B48" s="22" t="s">
        <v>53</v>
      </c>
      <c r="C48" s="23"/>
      <c r="D48" s="23"/>
      <c r="E48" s="23"/>
      <c r="F48" s="24"/>
      <c r="G48" s="24"/>
      <c r="H48" s="24"/>
      <c r="I48" s="24"/>
      <c r="J48" s="24">
        <f>SUM(J45:J47)</f>
        <v>1516631</v>
      </c>
      <c r="K48" s="24">
        <f>SUM(K45:K47)</f>
        <v>1516631</v>
      </c>
    </row>
    <row r="49" spans="1:11">
      <c r="A49" s="1"/>
      <c r="B49" s="11" t="s">
        <v>17</v>
      </c>
      <c r="C49" s="12"/>
      <c r="D49" s="12"/>
      <c r="E49" s="12"/>
      <c r="F49" s="13">
        <f>SUM(F10:F47)</f>
        <v>636660</v>
      </c>
      <c r="G49" s="13">
        <f t="shared" ref="G49:J49" si="4">SUM(G10:G47)</f>
        <v>1719000</v>
      </c>
      <c r="H49" s="13">
        <f t="shared" si="4"/>
        <v>814600</v>
      </c>
      <c r="I49" s="13">
        <f t="shared" si="4"/>
        <v>2390000</v>
      </c>
      <c r="J49" s="13">
        <f t="shared" si="4"/>
        <v>11773464</v>
      </c>
      <c r="K49" s="27">
        <f>SUM(K18+K32+K38+K43+K48)</f>
        <v>5072563</v>
      </c>
    </row>
    <row r="50" spans="1:11">
      <c r="A50" s="1"/>
      <c r="B50" s="25" t="s">
        <v>30</v>
      </c>
      <c r="C50" s="1"/>
      <c r="D50" s="1"/>
      <c r="E50" s="1"/>
      <c r="F50" s="1"/>
      <c r="G50" s="1"/>
      <c r="H50" s="1"/>
      <c r="I50" s="1"/>
      <c r="J50" s="1"/>
      <c r="K50" s="28">
        <f>SUM(K32+K38+K43+K48)</f>
        <v>4961178</v>
      </c>
    </row>
  </sheetData>
  <mergeCells count="6">
    <mergeCell ref="A7:K7"/>
    <mergeCell ref="A1:K1"/>
    <mergeCell ref="I5:K5"/>
    <mergeCell ref="A3:B3"/>
    <mergeCell ref="A4:B4"/>
    <mergeCell ref="A6:K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2015-02-17T08:41:41Z</cp:lastPrinted>
  <dcterms:created xsi:type="dcterms:W3CDTF">2012-02-02T10:48:30Z</dcterms:created>
  <dcterms:modified xsi:type="dcterms:W3CDTF">2015-02-17T08:42:10Z</dcterms:modified>
</cp:coreProperties>
</file>