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6380" windowHeight="8190"/>
  </bookViews>
  <sheets>
    <sheet name="01" sheetId="4" r:id="rId1"/>
    <sheet name="02" sheetId="5" r:id="rId2"/>
    <sheet name="03" sheetId="6" r:id="rId3"/>
    <sheet name="04" sheetId="7" r:id="rId4"/>
    <sheet name="5.1" sheetId="8" r:id="rId5"/>
    <sheet name="5.2" sheetId="9" r:id="rId6"/>
  </sheets>
  <definedNames>
    <definedName name="_xlnm.Print_Area" localSheetId="5">'5.2'!$A$1:$E$29</definedName>
  </definedNames>
  <calcPr calcId="125725"/>
</workbook>
</file>

<file path=xl/calcChain.xml><?xml version="1.0" encoding="utf-8"?>
<calcChain xmlns="http://schemas.openxmlformats.org/spreadsheetml/2006/main">
  <c r="C28" i="9"/>
  <c r="D19" i="5"/>
  <c r="D7"/>
  <c r="D48" i="4"/>
  <c r="D39"/>
  <c r="D31"/>
  <c r="D30"/>
  <c r="D21"/>
  <c r="D11"/>
  <c r="D7"/>
  <c r="C27" i="9" l="1"/>
  <c r="E27"/>
  <c r="E17"/>
  <c r="E28" s="1"/>
  <c r="C17"/>
  <c r="E28" i="8"/>
  <c r="C28"/>
  <c r="E17"/>
  <c r="C17"/>
  <c r="C29" s="1"/>
  <c r="E29" l="1"/>
  <c r="E30" s="1"/>
  <c r="C29" i="9"/>
</calcChain>
</file>

<file path=xl/sharedStrings.xml><?xml version="1.0" encoding="utf-8"?>
<sst xmlns="http://schemas.openxmlformats.org/spreadsheetml/2006/main" count="296" uniqueCount="233">
  <si>
    <t>01</t>
  </si>
  <si>
    <t>03</t>
  </si>
  <si>
    <t>04</t>
  </si>
  <si>
    <t>Megnevezés</t>
  </si>
  <si>
    <t>Törvény szerinti illetmények, munkabérek        (K1101)</t>
  </si>
  <si>
    <t>07</t>
  </si>
  <si>
    <t>Béren kívüli juttatások        (K1107)</t>
  </si>
  <si>
    <t>13</t>
  </si>
  <si>
    <t>Foglalkoztatottak egyéb személyi juttatásai(&gt;=14) (K1113)</t>
  </si>
  <si>
    <t>15</t>
  </si>
  <si>
    <t>Foglalkoztatottak személyi juttatásai (=01+…+13)        (K11)</t>
  </si>
  <si>
    <t>16</t>
  </si>
  <si>
    <t>Választott tisztségviselők juttatásai        (K121)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</si>
  <si>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</si>
  <si>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</si>
  <si>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</si>
  <si>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</si>
  <si>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</si>
  <si>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</si>
  <si>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</si>
  <si>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</si>
  <si>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</si>
  <si>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</si>
  <si>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25</t>
  </si>
  <si>
    <t>ebből: egészségügyi hozzájárulás        (K2)</t>
  </si>
  <si>
    <t>28</t>
  </si>
  <si>
    <t>ebből: munkáltatót terhelő személyi jövedelemadó        (K2)</t>
  </si>
  <si>
    <t>30</t>
  </si>
  <si>
    <t>Üzemeltetési anyagok beszerzése        (K312)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</si>
  <si>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</si>
  <si>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</si>
  <si>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</si>
  <si>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</si>
  <si>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</si>
  <si>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</si>
  <si>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</si>
  <si>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</si>
  <si>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</si>
  <si>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</si>
  <si>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38</t>
  </si>
  <si>
    <t>Bérleti és lízing díjak (&gt;=39)        (K333)</t>
  </si>
  <si>
    <t>40</t>
  </si>
  <si>
    <t>Karbantartási, kisjavítási szolgáltatások        (K334)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</si>
  <si>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</si>
  <si>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</si>
  <si>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</si>
  <si>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</si>
  <si>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</si>
  <si>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</si>
  <si>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49</t>
  </si>
  <si>
    <t>Működési célú előzetesen felszámított általános forgalmi adó        (K351)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</si>
  <si>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</si>
  <si>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</si>
  <si>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</si>
  <si>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</si>
  <si>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</si>
  <si>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</si>
  <si>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102</t>
  </si>
  <si>
    <t>Intézményi ellátottak pénzbeli juttatásai (&gt;=103+104) (K47)</t>
  </si>
  <si>
    <t>104</t>
  </si>
  <si>
    <t>ebből: oktatásban résztvevők pénzbeli juttatásai        (K47)</t>
  </si>
  <si>
    <t>105</t>
  </si>
  <si>
    <t>Egyéb nem intézményi ellátások (&gt;=106+…+130) (K48)</t>
  </si>
  <si>
    <t>131</t>
  </si>
  <si>
    <t>Ellátottak pénzbeli juttatásai (=61+62+74+75+85+95+102+105) (K4)</t>
  </si>
  <si>
    <t>161</t>
  </si>
  <si>
    <t>Egyéb működési célú támogatások államháztartáson belülre (=162+…+171) (K506)</t>
  </si>
  <si>
    <t>Egyéb működési célú támogatások államháztartáson kívülre (=190+…+199) (K512)</t>
  </si>
  <si>
    <t>200</t>
  </si>
  <si>
    <t>Tartalékok        (K513)</t>
  </si>
  <si>
    <t>201</t>
  </si>
  <si>
    <t>Egyéb működési célú kiadások (=132+137+138+139+150+161+172+174+186+187+188+189+200)(K5)</t>
  </si>
  <si>
    <t>206</t>
  </si>
  <si>
    <t>Egyéb tárgyi eszközök beszerzése, létesítése        (K64)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</si>
  <si>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</si>
  <si>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</si>
  <si>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</si>
  <si>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</si>
  <si>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</si>
  <si>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</si>
  <si>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214</t>
  </si>
  <si>
    <t>Felújítási célú előzetesen felszámított általános forgalmi adó        (K74)</t>
  </si>
  <si>
    <t>215</t>
  </si>
  <si>
    <t>Felújítások (=211+...+214)  (K7)</t>
  </si>
  <si>
    <t>278</t>
  </si>
  <si>
    <t>Költségvetési kiadások (=20+21+60+131+201+210+215+277) (K1-K8)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</si>
  <si>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</si>
  <si>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</si>
  <si>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</si>
  <si>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05</t>
  </si>
  <si>
    <t>Működési célú költségvetési támogatások és kiegészítő támogatások (B115)</t>
  </si>
  <si>
    <t>Önkormányzatok működési támogatásai (=01+…+06)        (B11)</t>
  </si>
  <si>
    <t>Működési célú támogatások államháztartáson belülről (=07+...+10+21+32)        (B1)</t>
  </si>
  <si>
    <t>Vagyoni tipusú adók (=110+…+116)        (B34)</t>
  </si>
  <si>
    <t>Értékesítési és forgalmi adók (=118+…+139) (B351)</t>
  </si>
  <si>
    <t>Gépjárműadók (=146+…+149) (B354)</t>
  </si>
  <si>
    <t>Termékek és szolgáltatások adói (=117+140+144+145+150) (B35)</t>
  </si>
  <si>
    <t>Egyéb közhatalmi bevételek (&gt;=170+…+184) (B36)</t>
  </si>
  <si>
    <t>Közhatalmi bevételek (=93+94+104+109+168+169) (B3)</t>
  </si>
  <si>
    <t>Szolgáltatások ellenértéke (&gt;=188+189) (B402)</t>
  </si>
  <si>
    <t>Működési bevételek (=186+187+190+192+199+…+202+206+211+212) (B4)</t>
  </si>
  <si>
    <t>Költségvetési bevételek (=43+79+185+215+224+250+276) (B1-B7)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</si>
  <si>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</si>
  <si>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</si>
  <si>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</si>
  <si>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</si>
  <si>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</si>
  <si>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</si>
  <si>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</si>
  <si>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</si>
  <si>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</si>
  <si>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</si>
  <si>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</si>
  <si>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 xml:space="preserve"> Költségvetési kiadások</t>
  </si>
  <si>
    <t>Költségvetési bevételek előirányzatának teljesítéséről</t>
  </si>
  <si>
    <t>Finanszírozási kiadások</t>
  </si>
  <si>
    <t>Finanszírozási bevételek</t>
  </si>
  <si>
    <t>Eredeti előirányzat ezer forint</t>
  </si>
  <si>
    <t>Módosított előirányzat ezer forint</t>
  </si>
  <si>
    <t xml:space="preserve">        Kisbodak Község Önkormányzat                                                                             
 I. Működési célú bevételek és kiadások mérlege</t>
  </si>
  <si>
    <t>Bevételek</t>
  </si>
  <si>
    <t>Kiadások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</si>
  <si>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</si>
  <si>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</si>
  <si>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</si>
  <si>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</si>
  <si>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</si>
  <si>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</si>
  <si>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</si>
  <si>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</si>
  <si>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Dologi kiadások</t>
  </si>
  <si>
    <t>4.</t>
  </si>
  <si>
    <t>Támogatások, kiegészítések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</si>
  <si>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</si>
  <si>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</si>
  <si>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</si>
  <si>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</si>
  <si>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</si>
  <si>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</si>
  <si>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</si>
  <si>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</si>
  <si>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</si>
  <si>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</si>
  <si>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</si>
  <si>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</si>
  <si>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</si>
  <si>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</si>
  <si>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</si>
  <si>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</si>
  <si>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</si>
  <si>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</si>
  <si>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</si>
  <si>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</si>
  <si>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</si>
  <si>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</si>
  <si>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</si>
  <si>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</si>
  <si>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</si>
  <si>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</si>
  <si>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</si>
  <si>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</si>
  <si>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</si>
  <si>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</si>
  <si>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</si>
  <si>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</si>
  <si>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</si>
  <si>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</si>
  <si>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</si>
  <si>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</si>
  <si>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</si>
  <si>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</si>
  <si>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</si>
  <si>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</si>
  <si>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</si>
  <si>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</si>
  <si>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</si>
  <si>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</si>
  <si>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</si>
  <si>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</si>
  <si>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</si>
  <si>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</si>
  <si>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BEVÉTELEK ÖSSZESEN (11+12+13+22)</t>
  </si>
  <si>
    <t>KIADÁSOK ÖSSZESEN (11+22)</t>
  </si>
  <si>
    <t>Költségvetési hiány:</t>
  </si>
  <si>
    <t>Költségvetési többlet:</t>
  </si>
  <si>
    <t>Kisbodak Község Önkormányzat   
II. Felhalmozási célú bevételek és kiadások mérlege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</si>
  <si>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</si>
  <si>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</si>
  <si>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</si>
  <si>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</si>
  <si>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</si>
  <si>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</si>
  <si>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</si>
  <si>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</si>
  <si>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</si>
  <si>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</si>
  <si>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</si>
  <si>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</si>
  <si>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</si>
  <si>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</si>
  <si>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</si>
  <si>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</si>
  <si>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</si>
  <si>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</si>
  <si>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</si>
  <si>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</si>
  <si>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</si>
  <si>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</si>
  <si>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</si>
  <si>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</si>
  <si>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</si>
  <si>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</si>
  <si>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</si>
  <si>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</si>
  <si>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</si>
  <si>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Adatok ezer forintban !</t>
  </si>
  <si>
    <t>Egyéb finanszírozási kiadás</t>
  </si>
  <si>
    <t xml:space="preserve"> Adatok ezer  forintban !</t>
  </si>
  <si>
    <t>Céljuttatás, projektprémium (K1103)</t>
  </si>
  <si>
    <t>Szakmai anyagok beszerése (K311)</t>
  </si>
  <si>
    <t>Inmateriális javak beszerzése, létesítése (K61)</t>
  </si>
  <si>
    <t>Ingatlanok beszerése, létesítése (&gt;=194) (K62)</t>
  </si>
  <si>
    <t>Ingatlanok értékesítése</t>
  </si>
  <si>
    <t>Felhalmozási bevételek</t>
  </si>
  <si>
    <t>02</t>
  </si>
  <si>
    <t>06</t>
  </si>
  <si>
    <t>08</t>
  </si>
  <si>
    <t>09</t>
  </si>
  <si>
    <t>10</t>
  </si>
  <si>
    <t>11</t>
  </si>
  <si>
    <t>17</t>
  </si>
  <si>
    <t>2016. évi módosított előirányzat</t>
  </si>
  <si>
    <t>2016. évi előirányzat</t>
  </si>
</sst>
</file>

<file path=xl/styles.xml><?xml version="1.0" encoding="utf-8"?>
<styleSheet xmlns="http://schemas.openxmlformats.org/spreadsheetml/2006/main">
  <numFmts count="1">
    <numFmt numFmtId="164" formatCode="#,###"/>
  </numFmts>
  <fonts count="23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7" fillId="0" borderId="0"/>
  </cellStyleXfs>
  <cellXfs count="126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164" fontId="11" fillId="0" borderId="0" xfId="2" applyNumberFormat="1" applyFont="1" applyFill="1" applyBorder="1" applyAlignment="1">
      <alignment textRotation="180"/>
    </xf>
    <xf numFmtId="164" fontId="10" fillId="0" borderId="0" xfId="2" applyNumberFormat="1" applyFill="1" applyAlignment="1">
      <alignment horizontal="center" vertical="center" wrapText="1"/>
    </xf>
    <xf numFmtId="164" fontId="11" fillId="0" borderId="3" xfId="2" applyNumberFormat="1" applyFont="1" applyFill="1" applyBorder="1" applyAlignment="1">
      <alignment textRotation="180"/>
    </xf>
    <xf numFmtId="164" fontId="14" fillId="0" borderId="4" xfId="2" applyNumberFormat="1" applyFont="1" applyFill="1" applyBorder="1" applyAlignment="1">
      <alignment horizontal="centerContinuous" vertical="center" wrapText="1"/>
    </xf>
    <xf numFmtId="164" fontId="14" fillId="0" borderId="5" xfId="2" applyNumberFormat="1" applyFont="1" applyFill="1" applyBorder="1" applyAlignment="1">
      <alignment horizontal="centerContinuous" vertical="center" wrapText="1"/>
    </xf>
    <xf numFmtId="164" fontId="10" fillId="0" borderId="3" xfId="2" applyNumberFormat="1" applyFont="1" applyFill="1" applyBorder="1" applyAlignment="1">
      <alignment vertical="top" textRotation="180" wrapText="1"/>
    </xf>
    <xf numFmtId="164" fontId="14" fillId="0" borderId="4" xfId="2" applyNumberFormat="1" applyFont="1" applyFill="1" applyBorder="1" applyAlignment="1">
      <alignment horizontal="center" vertical="center" wrapText="1"/>
    </xf>
    <xf numFmtId="164" fontId="14" fillId="0" borderId="6" xfId="2" applyNumberFormat="1" applyFont="1" applyFill="1" applyBorder="1" applyAlignment="1">
      <alignment horizontal="center" vertical="center" wrapText="1"/>
    </xf>
    <xf numFmtId="164" fontId="14" fillId="0" borderId="3" xfId="2" applyNumberFormat="1" applyFont="1" applyFill="1" applyBorder="1" applyAlignment="1">
      <alignment horizontal="center" vertical="center" wrapText="1"/>
    </xf>
    <xf numFmtId="164" fontId="15" fillId="0" borderId="4" xfId="2" applyNumberFormat="1" applyFont="1" applyFill="1" applyBorder="1" applyAlignment="1">
      <alignment horizontal="center" vertical="center" wrapText="1"/>
    </xf>
    <xf numFmtId="164" fontId="15" fillId="0" borderId="7" xfId="2" applyNumberFormat="1" applyFont="1" applyFill="1" applyBorder="1" applyAlignment="1">
      <alignment horizontal="center" vertical="center" wrapText="1"/>
    </xf>
    <xf numFmtId="164" fontId="15" fillId="0" borderId="6" xfId="2" applyNumberFormat="1" applyFont="1" applyFill="1" applyBorder="1" applyAlignment="1">
      <alignment horizontal="center" vertical="center" wrapText="1"/>
    </xf>
    <xf numFmtId="164" fontId="15" fillId="0" borderId="3" xfId="2" applyNumberFormat="1" applyFont="1" applyFill="1" applyBorder="1" applyAlignment="1">
      <alignment horizontal="center" vertical="center" wrapText="1"/>
    </xf>
    <xf numFmtId="164" fontId="10" fillId="0" borderId="8" xfId="2" applyNumberFormat="1" applyFill="1" applyBorder="1" applyAlignment="1">
      <alignment horizontal="right" vertical="top" readingOrder="1"/>
    </xf>
    <xf numFmtId="164" fontId="16" fillId="0" borderId="9" xfId="2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0" xfId="3" applyNumberFormat="1" applyFont="1" applyFill="1" applyBorder="1" applyAlignment="1" applyProtection="1">
      <alignment horizontal="right" vertical="center" wrapText="1"/>
      <protection locked="0"/>
    </xf>
    <xf numFmtId="164" fontId="16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0" xfId="3" applyNumberFormat="1" applyFont="1" applyFill="1" applyBorder="1" applyAlignment="1" applyProtection="1">
      <alignment vertical="center" wrapText="1"/>
      <protection locked="0"/>
    </xf>
    <xf numFmtId="164" fontId="10" fillId="0" borderId="12" xfId="2" applyNumberFormat="1" applyFill="1" applyBorder="1" applyAlignment="1">
      <alignment horizontal="right" vertical="top" readingOrder="1"/>
    </xf>
    <xf numFmtId="164" fontId="16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4" xfId="2" applyNumberFormat="1" applyFont="1" applyFill="1" applyBorder="1" applyAlignment="1" applyProtection="1">
      <alignment vertical="center" wrapText="1"/>
      <protection locked="0"/>
    </xf>
    <xf numFmtId="164" fontId="16" fillId="0" borderId="15" xfId="3" applyNumberFormat="1" applyFont="1" applyFill="1" applyBorder="1" applyAlignment="1" applyProtection="1">
      <alignment vertical="center" wrapText="1"/>
      <protection locked="0"/>
    </xf>
    <xf numFmtId="164" fontId="16" fillId="0" borderId="15" xfId="2" applyNumberFormat="1" applyFont="1" applyFill="1" applyBorder="1" applyAlignment="1" applyProtection="1">
      <alignment vertical="center" wrapText="1"/>
      <protection locked="0"/>
    </xf>
    <xf numFmtId="164" fontId="16" fillId="0" borderId="16" xfId="3" applyNumberFormat="1" applyFont="1" applyFill="1" applyBorder="1" applyAlignment="1" applyProtection="1">
      <alignment vertical="center" wrapText="1"/>
      <protection locked="0"/>
    </xf>
    <xf numFmtId="164" fontId="16" fillId="0" borderId="0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2" applyNumberFormat="1" applyFill="1" applyBorder="1" applyAlignment="1" applyProtection="1">
      <alignment horizontal="center" vertical="center" wrapText="1"/>
      <protection locked="0"/>
    </xf>
    <xf numFmtId="164" fontId="10" fillId="0" borderId="17" xfId="2" applyNumberFormat="1" applyFill="1" applyBorder="1" applyAlignment="1">
      <alignment horizontal="right" vertical="top" readingOrder="1"/>
    </xf>
    <xf numFmtId="164" fontId="16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9" xfId="2" applyNumberFormat="1" applyFont="1" applyFill="1" applyBorder="1" applyAlignment="1" applyProtection="1">
      <alignment vertical="center" wrapText="1"/>
      <protection locked="0"/>
    </xf>
    <xf numFmtId="164" fontId="16" fillId="0" borderId="16" xfId="2" applyNumberFormat="1" applyFont="1" applyFill="1" applyBorder="1" applyAlignment="1" applyProtection="1">
      <alignment vertical="center" wrapText="1"/>
      <protection locked="0"/>
    </xf>
    <xf numFmtId="164" fontId="10" fillId="0" borderId="3" xfId="2" applyNumberFormat="1" applyFill="1" applyBorder="1" applyAlignment="1">
      <alignment horizontal="right" vertical="top" readingOrder="1"/>
    </xf>
    <xf numFmtId="164" fontId="15" fillId="0" borderId="4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6" xfId="2" applyNumberFormat="1" applyFont="1" applyFill="1" applyBorder="1" applyAlignment="1" applyProtection="1">
      <alignment vertical="center" wrapText="1"/>
    </xf>
    <xf numFmtId="164" fontId="15" fillId="0" borderId="3" xfId="2" applyNumberFormat="1" applyFont="1" applyFill="1" applyBorder="1" applyAlignment="1" applyProtection="1">
      <alignment horizontal="left" vertical="center" wrapText="1" indent="1"/>
    </xf>
    <xf numFmtId="164" fontId="15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8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5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8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8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8" xfId="2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16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6" xfId="2" applyNumberFormat="1" applyFont="1" applyFill="1" applyBorder="1" applyAlignment="1" applyProtection="1">
      <alignment horizontal="right" vertical="center" wrapText="1"/>
      <protection locked="0"/>
    </xf>
    <xf numFmtId="164" fontId="16" fillId="0" borderId="24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5" xfId="2" applyNumberFormat="1" applyFill="1" applyBorder="1" applyAlignment="1">
      <alignment horizontal="right" vertical="top" readingOrder="1"/>
    </xf>
    <xf numFmtId="164" fontId="15" fillId="0" borderId="3" xfId="2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4" xfId="2" applyNumberFormat="1" applyFont="1" applyFill="1" applyBorder="1" applyAlignment="1">
      <alignment horizontal="left" vertical="center" wrapText="1" indent="1"/>
    </xf>
    <xf numFmtId="164" fontId="19" fillId="0" borderId="3" xfId="2" applyNumberFormat="1" applyFont="1" applyFill="1" applyBorder="1" applyAlignment="1">
      <alignment horizontal="left" vertical="center" wrapText="1" indent="1"/>
    </xf>
    <xf numFmtId="164" fontId="10" fillId="0" borderId="25" xfId="2" applyNumberFormat="1" applyFont="1" applyFill="1" applyBorder="1" applyAlignment="1">
      <alignment vertical="top"/>
    </xf>
    <xf numFmtId="164" fontId="15" fillId="0" borderId="4" xfId="2" applyNumberFormat="1" applyFont="1" applyFill="1" applyBorder="1" applyAlignment="1">
      <alignment horizontal="left" vertical="center" wrapText="1" indent="1"/>
    </xf>
    <xf numFmtId="164" fontId="15" fillId="0" borderId="6" xfId="2" applyNumberFormat="1" applyFont="1" applyFill="1" applyBorder="1" applyAlignment="1" applyProtection="1">
      <alignment horizontal="right" vertical="center" wrapText="1"/>
    </xf>
    <xf numFmtId="164" fontId="15" fillId="0" borderId="3" xfId="2" applyNumberFormat="1" applyFont="1" applyFill="1" applyBorder="1" applyAlignment="1">
      <alignment horizontal="left" vertical="center" wrapText="1" indent="1"/>
    </xf>
    <xf numFmtId="164" fontId="10" fillId="0" borderId="0" xfId="2" applyNumberFormat="1" applyFill="1" applyAlignment="1">
      <alignment vertical="center" wrapText="1"/>
    </xf>
    <xf numFmtId="164" fontId="10" fillId="0" borderId="0" xfId="2" applyNumberFormat="1" applyFill="1" applyAlignment="1">
      <alignment horizontal="centerContinuous" vertical="center"/>
    </xf>
    <xf numFmtId="164" fontId="13" fillId="0" borderId="0" xfId="2" applyNumberFormat="1" applyFont="1" applyFill="1" applyAlignment="1">
      <alignment horizontal="right" vertical="center"/>
    </xf>
    <xf numFmtId="164" fontId="14" fillId="0" borderId="3" xfId="2" applyNumberFormat="1" applyFont="1" applyFill="1" applyBorder="1" applyAlignment="1">
      <alignment horizontal="centerContinuous" vertical="center" wrapText="1"/>
    </xf>
    <xf numFmtId="164" fontId="14" fillId="0" borderId="0" xfId="2" applyNumberFormat="1" applyFont="1" applyFill="1" applyBorder="1" applyAlignment="1">
      <alignment vertical="center" wrapText="1"/>
    </xf>
    <xf numFmtId="164" fontId="14" fillId="0" borderId="26" xfId="2" applyNumberFormat="1" applyFont="1" applyFill="1" applyBorder="1" applyAlignment="1">
      <alignment horizontal="center" vertical="center" wrapText="1"/>
    </xf>
    <xf numFmtId="164" fontId="14" fillId="0" borderId="25" xfId="2" applyNumberFormat="1" applyFont="1" applyFill="1" applyBorder="1" applyAlignment="1">
      <alignment horizontal="center" vertical="center" wrapText="1"/>
    </xf>
    <xf numFmtId="164" fontId="14" fillId="0" borderId="27" xfId="2" applyNumberFormat="1" applyFont="1" applyFill="1" applyBorder="1" applyAlignment="1">
      <alignment horizontal="center" vertical="center" wrapText="1"/>
    </xf>
    <xf numFmtId="164" fontId="14" fillId="0" borderId="0" xfId="2" applyNumberFormat="1" applyFont="1" applyFill="1" applyBorder="1" applyAlignment="1">
      <alignment horizontal="center" vertical="center" wrapText="1"/>
    </xf>
    <xf numFmtId="164" fontId="15" fillId="0" borderId="28" xfId="2" applyNumberFormat="1" applyFont="1" applyFill="1" applyBorder="1" applyAlignment="1">
      <alignment horizontal="center" vertical="center" wrapText="1"/>
    </xf>
    <xf numFmtId="164" fontId="15" fillId="0" borderId="5" xfId="2" applyNumberFormat="1" applyFont="1" applyFill="1" applyBorder="1" applyAlignment="1">
      <alignment horizontal="center" vertical="center" wrapText="1"/>
    </xf>
    <xf numFmtId="164" fontId="15" fillId="0" borderId="0" xfId="2" applyNumberFormat="1" applyFont="1" applyFill="1" applyBorder="1" applyAlignment="1">
      <alignment horizontal="center" vertical="center" wrapText="1"/>
    </xf>
    <xf numFmtId="164" fontId="10" fillId="0" borderId="29" xfId="2" applyNumberFormat="1" applyFill="1" applyBorder="1" applyAlignment="1">
      <alignment horizontal="left" vertical="center" wrapText="1" indent="1"/>
    </xf>
    <xf numFmtId="164" fontId="16" fillId="0" borderId="0" xfId="2" applyNumberFormat="1" applyFont="1" applyFill="1" applyBorder="1" applyAlignment="1" applyProtection="1">
      <alignment vertical="center" wrapText="1"/>
      <protection locked="0"/>
    </xf>
    <xf numFmtId="164" fontId="10" fillId="0" borderId="30" xfId="2" applyNumberFormat="1" applyFill="1" applyBorder="1" applyAlignment="1">
      <alignment horizontal="left" vertical="center" wrapText="1" indent="1"/>
    </xf>
    <xf numFmtId="164" fontId="16" fillId="0" borderId="1" xfId="2" applyNumberFormat="1" applyFont="1" applyFill="1" applyBorder="1" applyAlignment="1" applyProtection="1">
      <alignment vertical="center" wrapText="1"/>
      <protection locked="0"/>
    </xf>
    <xf numFmtId="164" fontId="16" fillId="0" borderId="31" xfId="2" applyNumberFormat="1" applyFont="1" applyFill="1" applyBorder="1" applyAlignment="1" applyProtection="1">
      <alignment vertical="center" wrapText="1"/>
      <protection locked="0"/>
    </xf>
    <xf numFmtId="164" fontId="21" fillId="0" borderId="28" xfId="2" applyNumberFormat="1" applyFont="1" applyFill="1" applyBorder="1" applyAlignment="1">
      <alignment horizontal="left" vertical="center" wrapText="1" indent="1"/>
    </xf>
    <xf numFmtId="164" fontId="15" fillId="0" borderId="26" xfId="2" applyNumberFormat="1" applyFont="1" applyFill="1" applyBorder="1" applyAlignment="1" applyProtection="1">
      <alignment vertical="center" wrapText="1"/>
    </xf>
    <xf numFmtId="164" fontId="15" fillId="0" borderId="0" xfId="2" applyNumberFormat="1" applyFont="1" applyFill="1" applyBorder="1" applyAlignment="1" applyProtection="1">
      <alignment vertical="center" wrapText="1"/>
    </xf>
    <xf numFmtId="164" fontId="10" fillId="0" borderId="29" xfId="2" applyNumberFormat="1" applyFont="1" applyFill="1" applyBorder="1" applyAlignment="1">
      <alignment horizontal="left" vertical="center" wrapText="1" indent="1"/>
    </xf>
    <xf numFmtId="164" fontId="15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" xfId="2" applyNumberFormat="1" applyFont="1" applyFill="1" applyBorder="1" applyAlignment="1" applyProtection="1">
      <alignment horizontal="right" vertical="center" wrapText="1"/>
      <protection locked="0"/>
    </xf>
    <xf numFmtId="164" fontId="18" fillId="0" borderId="0" xfId="2" applyNumberFormat="1" applyFont="1" applyFill="1" applyBorder="1" applyAlignment="1" applyProtection="1">
      <alignment horizontal="right" vertical="center" wrapText="1"/>
      <protection locked="0"/>
    </xf>
    <xf numFmtId="164" fontId="18" fillId="0" borderId="1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32" xfId="2" applyNumberFormat="1" applyFill="1" applyBorder="1" applyAlignment="1">
      <alignment horizontal="left" vertical="center" wrapText="1" indent="1"/>
    </xf>
    <xf numFmtId="164" fontId="10" fillId="0" borderId="28" xfId="2" applyNumberFormat="1" applyFill="1" applyBorder="1" applyAlignment="1">
      <alignment horizontal="left" vertical="center" wrapText="1" indent="1"/>
    </xf>
    <xf numFmtId="164" fontId="16" fillId="0" borderId="6" xfId="2" applyNumberFormat="1" applyFont="1" applyFill="1" applyBorder="1" applyAlignment="1" applyProtection="1">
      <alignment vertical="center" wrapText="1"/>
    </xf>
    <xf numFmtId="164" fontId="16" fillId="0" borderId="0" xfId="2" applyNumberFormat="1" applyFont="1" applyFill="1" applyBorder="1" applyAlignment="1" applyProtection="1">
      <alignment vertical="center" wrapText="1"/>
    </xf>
    <xf numFmtId="164" fontId="15" fillId="0" borderId="26" xfId="2" applyNumberFormat="1" applyFont="1" applyFill="1" applyBorder="1" applyAlignment="1">
      <alignment vertical="center" wrapText="1"/>
    </xf>
    <xf numFmtId="164" fontId="15" fillId="0" borderId="6" xfId="2" applyNumberFormat="1" applyFont="1" applyFill="1" applyBorder="1" applyAlignment="1">
      <alignment vertical="center" wrapText="1"/>
    </xf>
    <xf numFmtId="164" fontId="15" fillId="0" borderId="0" xfId="2" applyNumberFormat="1" applyFont="1" applyFill="1" applyBorder="1" applyAlignment="1">
      <alignment vertical="center" wrapText="1"/>
    </xf>
    <xf numFmtId="164" fontId="15" fillId="0" borderId="25" xfId="2" applyNumberFormat="1" applyFont="1" applyFill="1" applyBorder="1" applyAlignment="1">
      <alignment horizontal="left" vertical="center" wrapText="1" indent="1"/>
    </xf>
    <xf numFmtId="164" fontId="15" fillId="0" borderId="33" xfId="2" applyNumberFormat="1" applyFont="1" applyFill="1" applyBorder="1" applyAlignment="1">
      <alignment horizontal="left" vertical="center" wrapText="1" indent="1"/>
    </xf>
    <xf numFmtId="164" fontId="15" fillId="0" borderId="0" xfId="2" applyNumberFormat="1" applyFont="1" applyFill="1" applyBorder="1" applyAlignment="1" applyProtection="1">
      <alignment horizontal="right" vertical="center" wrapText="1"/>
    </xf>
    <xf numFmtId="164" fontId="15" fillId="0" borderId="34" xfId="2" applyNumberFormat="1" applyFont="1" applyFill="1" applyBorder="1" applyAlignment="1">
      <alignment horizontal="right" vertical="center" wrapText="1" inden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0" fillId="0" borderId="0" xfId="0" applyFont="1"/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22" fillId="0" borderId="0" xfId="0" applyFont="1"/>
    <xf numFmtId="0" fontId="4" fillId="0" borderId="0" xfId="0" applyFont="1" applyFill="1" applyAlignment="1">
      <alignment horizontal="center" vertical="top" wrapText="1"/>
    </xf>
    <xf numFmtId="0" fontId="0" fillId="0" borderId="0" xfId="0" applyFill="1"/>
    <xf numFmtId="0" fontId="4" fillId="0" borderId="35" xfId="0" applyFont="1" applyFill="1" applyBorder="1" applyAlignment="1">
      <alignment horizontal="center" vertical="top" wrapText="1"/>
    </xf>
    <xf numFmtId="0" fontId="0" fillId="0" borderId="35" xfId="0" applyFill="1" applyBorder="1"/>
    <xf numFmtId="164" fontId="12" fillId="0" borderId="0" xfId="2" applyNumberFormat="1" applyFont="1" applyFill="1" applyAlignment="1">
      <alignment horizontal="center" wrapText="1"/>
    </xf>
    <xf numFmtId="164" fontId="13" fillId="0" borderId="0" xfId="2" applyNumberFormat="1" applyFont="1" applyFill="1" applyBorder="1" applyAlignment="1">
      <alignment horizontal="right" vertical="center"/>
    </xf>
    <xf numFmtId="164" fontId="14" fillId="0" borderId="36" xfId="2" applyNumberFormat="1" applyFont="1" applyFill="1" applyBorder="1" applyAlignment="1">
      <alignment horizontal="center" vertical="center" wrapText="1"/>
    </xf>
    <xf numFmtId="164" fontId="14" fillId="0" borderId="5" xfId="2" applyNumberFormat="1" applyFont="1" applyFill="1" applyBorder="1" applyAlignment="1">
      <alignment horizontal="center" vertical="center" wrapText="1"/>
    </xf>
    <xf numFmtId="164" fontId="19" fillId="0" borderId="37" xfId="2" applyNumberFormat="1" applyFont="1" applyFill="1" applyBorder="1" applyAlignment="1">
      <alignment horizontal="center" vertical="center" wrapText="1"/>
    </xf>
    <xf numFmtId="164" fontId="19" fillId="0" borderId="32" xfId="2" applyNumberFormat="1" applyFont="1" applyFill="1" applyBorder="1" applyAlignment="1">
      <alignment horizontal="center" vertical="center" wrapText="1"/>
    </xf>
    <xf numFmtId="164" fontId="14" fillId="0" borderId="38" xfId="2" applyNumberFormat="1" applyFont="1" applyFill="1" applyBorder="1" applyAlignment="1">
      <alignment horizontal="center" vertical="center" wrapText="1"/>
    </xf>
    <xf numFmtId="164" fontId="14" fillId="0" borderId="39" xfId="2" applyNumberFormat="1" applyFont="1" applyFill="1" applyBorder="1" applyAlignment="1">
      <alignment horizontal="center" vertical="center" wrapText="1"/>
    </xf>
    <xf numFmtId="164" fontId="20" fillId="0" borderId="0" xfId="2" applyNumberFormat="1" applyFont="1" applyFill="1" applyAlignment="1">
      <alignment horizontal="center" vertical="center" wrapText="1"/>
    </xf>
  </cellXfs>
  <cellStyles count="4">
    <cellStyle name="Normál" xfId="0" builtinId="0"/>
    <cellStyle name="Normál 2" xfId="1"/>
    <cellStyle name="Normál 3" xfId="2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D48"/>
  <sheetViews>
    <sheetView tabSelected="1" view="pageLayout" workbookViewId="0">
      <selection sqref="A1:D1"/>
    </sheetView>
  </sheetViews>
  <sheetFormatPr defaultRowHeight="12.75"/>
  <cols>
    <col min="1" max="1" width="7.42578125" customWidth="1"/>
    <col min="2" max="2" width="76.7109375" customWidth="1"/>
    <col min="3" max="3" width="15.7109375" customWidth="1"/>
    <col min="4" max="4" width="15.5703125" customWidth="1"/>
  </cols>
  <sheetData>
    <row r="1" spans="1:4" ht="36" customHeight="1">
      <c r="A1" s="113" t="s">
        <v>113</v>
      </c>
      <c r="B1" s="114"/>
      <c r="C1" s="114"/>
      <c r="D1" s="114"/>
    </row>
    <row r="2" spans="1:4" ht="47.25" customHeight="1">
      <c r="A2" s="7"/>
      <c r="B2" s="7" t="s">
        <v>3</v>
      </c>
      <c r="C2" s="7" t="s">
        <v>117</v>
      </c>
      <c r="D2" s="7" t="s">
        <v>118</v>
      </c>
    </row>
    <row r="3" spans="1:4">
      <c r="A3" s="1" t="s">
        <v>0</v>
      </c>
      <c r="B3" s="2" t="s">
        <v>4</v>
      </c>
      <c r="C3" s="3">
        <v>3497</v>
      </c>
      <c r="D3" s="3">
        <v>3459</v>
      </c>
    </row>
    <row r="4" spans="1:4">
      <c r="A4" s="106" t="s">
        <v>1</v>
      </c>
      <c r="B4" s="2" t="s">
        <v>218</v>
      </c>
      <c r="C4" s="3">
        <v>0</v>
      </c>
      <c r="D4" s="3">
        <v>38</v>
      </c>
    </row>
    <row r="5" spans="1:4">
      <c r="A5" s="1" t="s">
        <v>5</v>
      </c>
      <c r="B5" s="2" t="s">
        <v>6</v>
      </c>
      <c r="C5" s="3">
        <v>192</v>
      </c>
      <c r="D5" s="3">
        <v>192</v>
      </c>
    </row>
    <row r="6" spans="1:4">
      <c r="A6" s="1" t="s">
        <v>7</v>
      </c>
      <c r="B6" s="2" t="s">
        <v>8</v>
      </c>
      <c r="C6" s="3">
        <v>0</v>
      </c>
      <c r="D6" s="3">
        <v>166</v>
      </c>
    </row>
    <row r="7" spans="1:4">
      <c r="A7" s="4" t="s">
        <v>9</v>
      </c>
      <c r="B7" s="5" t="s">
        <v>10</v>
      </c>
      <c r="C7" s="6">
        <v>3689</v>
      </c>
      <c r="D7" s="6">
        <f>SUM(D3:D6)</f>
        <v>3855</v>
      </c>
    </row>
    <row r="8" spans="1:4">
      <c r="A8" s="1" t="s">
        <v>11</v>
      </c>
      <c r="B8" s="2" t="s">
        <v>12</v>
      </c>
      <c r="C8" s="3">
        <v>1795</v>
      </c>
      <c r="D8" s="3">
        <v>1795</v>
      </c>
    </row>
    <row r="9" spans="1:4">
      <c r="A9" s="1" t="s">
        <v>13</v>
      </c>
      <c r="B9" s="2" t="s">
        <v>14</v>
      </c>
      <c r="C9" s="3">
        <v>378</v>
      </c>
      <c r="D9" s="3">
        <v>507</v>
      </c>
    </row>
    <row r="10" spans="1:4">
      <c r="A10" s="4" t="s">
        <v>15</v>
      </c>
      <c r="B10" s="5" t="s">
        <v>16</v>
      </c>
      <c r="C10" s="6">
        <v>2173</v>
      </c>
      <c r="D10" s="6">
        <v>2302</v>
      </c>
    </row>
    <row r="11" spans="1:4">
      <c r="A11" s="4" t="s">
        <v>17</v>
      </c>
      <c r="B11" s="5" t="s">
        <v>18</v>
      </c>
      <c r="C11" s="6">
        <v>5862</v>
      </c>
      <c r="D11" s="6">
        <f>SUM(D7,D10)</f>
        <v>6157</v>
      </c>
    </row>
    <row r="12" spans="1:4" ht="25.5">
      <c r="A12" s="4" t="s">
        <v>19</v>
      </c>
      <c r="B12" s="5" t="s">
        <v>20</v>
      </c>
      <c r="C12" s="6">
        <v>1652</v>
      </c>
      <c r="D12" s="6">
        <v>1680</v>
      </c>
    </row>
    <row r="13" spans="1:4">
      <c r="A13" s="1" t="s">
        <v>21</v>
      </c>
      <c r="B13" s="2" t="s">
        <v>22</v>
      </c>
      <c r="C13" s="3">
        <v>0</v>
      </c>
      <c r="D13" s="3">
        <v>0</v>
      </c>
    </row>
    <row r="14" spans="1:4">
      <c r="A14" s="1" t="s">
        <v>23</v>
      </c>
      <c r="B14" s="2" t="s">
        <v>24</v>
      </c>
      <c r="C14" s="3">
        <v>0</v>
      </c>
      <c r="D14" s="3">
        <v>0</v>
      </c>
    </row>
    <row r="15" spans="1:4">
      <c r="A15" s="1" t="s">
        <v>25</v>
      </c>
      <c r="B15" s="2" t="s">
        <v>26</v>
      </c>
      <c r="C15" s="3">
        <v>0</v>
      </c>
      <c r="D15" s="3">
        <v>0</v>
      </c>
    </row>
    <row r="16" spans="1:4">
      <c r="A16" s="1">
        <v>29</v>
      </c>
      <c r="B16" s="2" t="s">
        <v>219</v>
      </c>
      <c r="C16" s="3">
        <v>0</v>
      </c>
      <c r="D16" s="3">
        <v>13</v>
      </c>
    </row>
    <row r="17" spans="1:4">
      <c r="A17" s="1" t="s">
        <v>27</v>
      </c>
      <c r="B17" s="2" t="s">
        <v>28</v>
      </c>
      <c r="C17" s="3">
        <v>1115</v>
      </c>
      <c r="D17" s="3">
        <v>1115</v>
      </c>
    </row>
    <row r="18" spans="1:4">
      <c r="A18" s="4" t="s">
        <v>29</v>
      </c>
      <c r="B18" s="5" t="s">
        <v>30</v>
      </c>
      <c r="C18" s="6">
        <v>1115</v>
      </c>
      <c r="D18" s="6">
        <v>1128</v>
      </c>
    </row>
    <row r="19" spans="1:4">
      <c r="A19" s="1" t="s">
        <v>31</v>
      </c>
      <c r="B19" s="2" t="s">
        <v>32</v>
      </c>
      <c r="C19" s="3">
        <v>12</v>
      </c>
      <c r="D19" s="3">
        <v>236</v>
      </c>
    </row>
    <row r="20" spans="1:4">
      <c r="A20" s="1" t="s">
        <v>33</v>
      </c>
      <c r="B20" s="2" t="s">
        <v>34</v>
      </c>
      <c r="C20" s="3">
        <v>35</v>
      </c>
      <c r="D20" s="3">
        <v>137</v>
      </c>
    </row>
    <row r="21" spans="1:4">
      <c r="A21" s="4" t="s">
        <v>35</v>
      </c>
      <c r="B21" s="5" t="s">
        <v>36</v>
      </c>
      <c r="C21" s="6">
        <v>47</v>
      </c>
      <c r="D21" s="6">
        <f>SUM(D19:D20)</f>
        <v>373</v>
      </c>
    </row>
    <row r="22" spans="1:4">
      <c r="A22" s="1" t="s">
        <v>37</v>
      </c>
      <c r="B22" s="2" t="s">
        <v>38</v>
      </c>
      <c r="C22" s="3">
        <v>1072</v>
      </c>
      <c r="D22" s="3">
        <v>1072</v>
      </c>
    </row>
    <row r="23" spans="1:4">
      <c r="A23" s="1" t="s">
        <v>39</v>
      </c>
      <c r="B23" s="2" t="s">
        <v>40</v>
      </c>
      <c r="C23" s="3">
        <v>0</v>
      </c>
      <c r="D23" s="3">
        <v>433</v>
      </c>
    </row>
    <row r="24" spans="1:4">
      <c r="A24" s="1" t="s">
        <v>41</v>
      </c>
      <c r="B24" s="2" t="s">
        <v>42</v>
      </c>
      <c r="C24" s="3">
        <v>1529</v>
      </c>
      <c r="D24" s="3">
        <v>1529</v>
      </c>
    </row>
    <row r="25" spans="1:4">
      <c r="A25" s="1" t="s">
        <v>43</v>
      </c>
      <c r="B25" s="2" t="s">
        <v>44</v>
      </c>
      <c r="C25" s="3">
        <v>0</v>
      </c>
      <c r="D25" s="3">
        <v>93</v>
      </c>
    </row>
    <row r="26" spans="1:4">
      <c r="A26" s="1" t="s">
        <v>45</v>
      </c>
      <c r="B26" s="2" t="s">
        <v>46</v>
      </c>
      <c r="C26" s="3">
        <v>2193</v>
      </c>
      <c r="D26" s="3">
        <v>1984</v>
      </c>
    </row>
    <row r="27" spans="1:4">
      <c r="A27" s="4" t="s">
        <v>47</v>
      </c>
      <c r="B27" s="5" t="s">
        <v>48</v>
      </c>
      <c r="C27" s="6">
        <v>4794</v>
      </c>
      <c r="D27" s="6">
        <v>5111</v>
      </c>
    </row>
    <row r="28" spans="1:4">
      <c r="A28" s="1" t="s">
        <v>49</v>
      </c>
      <c r="B28" s="2" t="s">
        <v>50</v>
      </c>
      <c r="C28" s="3">
        <v>1323</v>
      </c>
      <c r="D28" s="3">
        <v>1385</v>
      </c>
    </row>
    <row r="29" spans="1:4">
      <c r="A29" s="1" t="s">
        <v>51</v>
      </c>
      <c r="B29" s="2" t="s">
        <v>52</v>
      </c>
      <c r="C29" s="3">
        <v>32</v>
      </c>
      <c r="D29" s="3">
        <v>561</v>
      </c>
    </row>
    <row r="30" spans="1:4">
      <c r="A30" s="4" t="s">
        <v>53</v>
      </c>
      <c r="B30" s="5" t="s">
        <v>54</v>
      </c>
      <c r="C30" s="6">
        <v>1354</v>
      </c>
      <c r="D30" s="6">
        <f>SUM(D28:D29)</f>
        <v>1946</v>
      </c>
    </row>
    <row r="31" spans="1:4">
      <c r="A31" s="4" t="s">
        <v>55</v>
      </c>
      <c r="B31" s="5" t="s">
        <v>56</v>
      </c>
      <c r="C31" s="6">
        <v>7310</v>
      </c>
      <c r="D31" s="6">
        <f>SUM(D30,D27,D21,D18)</f>
        <v>8558</v>
      </c>
    </row>
    <row r="32" spans="1:4">
      <c r="A32" s="1" t="s">
        <v>57</v>
      </c>
      <c r="B32" s="2" t="s">
        <v>58</v>
      </c>
      <c r="C32" s="3">
        <v>0</v>
      </c>
      <c r="D32" s="3">
        <v>55</v>
      </c>
    </row>
    <row r="33" spans="1:4">
      <c r="A33" s="1" t="s">
        <v>59</v>
      </c>
      <c r="B33" s="2" t="s">
        <v>60</v>
      </c>
      <c r="C33" s="3">
        <v>1967</v>
      </c>
      <c r="D33" s="3">
        <v>1912</v>
      </c>
    </row>
    <row r="34" spans="1:4">
      <c r="A34" s="1" t="s">
        <v>61</v>
      </c>
      <c r="B34" s="2" t="s">
        <v>62</v>
      </c>
      <c r="C34" s="3">
        <v>957</v>
      </c>
      <c r="D34" s="3">
        <v>887</v>
      </c>
    </row>
    <row r="35" spans="1:4">
      <c r="A35" s="4" t="s">
        <v>63</v>
      </c>
      <c r="B35" s="5" t="s">
        <v>64</v>
      </c>
      <c r="C35" s="6">
        <v>1967</v>
      </c>
      <c r="D35" s="6">
        <v>1967</v>
      </c>
    </row>
    <row r="36" spans="1:4">
      <c r="A36" s="1" t="s">
        <v>65</v>
      </c>
      <c r="B36" s="2" t="s">
        <v>66</v>
      </c>
      <c r="C36" s="3">
        <v>248</v>
      </c>
      <c r="D36" s="3">
        <v>248</v>
      </c>
    </row>
    <row r="37" spans="1:4">
      <c r="A37" s="1">
        <v>180</v>
      </c>
      <c r="B37" s="2" t="s">
        <v>67</v>
      </c>
      <c r="C37" s="3">
        <v>180</v>
      </c>
      <c r="D37" s="3">
        <v>180</v>
      </c>
    </row>
    <row r="38" spans="1:4">
      <c r="A38" s="1" t="s">
        <v>68</v>
      </c>
      <c r="B38" s="2" t="s">
        <v>69</v>
      </c>
      <c r="C38" s="3">
        <v>6539</v>
      </c>
      <c r="D38" s="3">
        <v>6167</v>
      </c>
    </row>
    <row r="39" spans="1:4" ht="25.5">
      <c r="A39" s="4" t="s">
        <v>70</v>
      </c>
      <c r="B39" s="5" t="s">
        <v>71</v>
      </c>
      <c r="C39" s="6">
        <v>6967</v>
      </c>
      <c r="D39" s="6">
        <f>SUM(D36:D38)</f>
        <v>6595</v>
      </c>
    </row>
    <row r="40" spans="1:4" s="109" customFormat="1">
      <c r="A40" s="107">
        <v>202</v>
      </c>
      <c r="B40" s="2" t="s">
        <v>220</v>
      </c>
      <c r="C40" s="108">
        <v>2120</v>
      </c>
      <c r="D40" s="108">
        <v>2820</v>
      </c>
    </row>
    <row r="41" spans="1:4" s="109" customFormat="1">
      <c r="A41" s="107">
        <v>203</v>
      </c>
      <c r="B41" s="2" t="s">
        <v>221</v>
      </c>
      <c r="C41" s="108">
        <v>0</v>
      </c>
      <c r="D41" s="108">
        <v>362</v>
      </c>
    </row>
    <row r="42" spans="1:4">
      <c r="A42" s="1" t="s">
        <v>72</v>
      </c>
      <c r="B42" s="2" t="s">
        <v>73</v>
      </c>
      <c r="C42" s="3">
        <v>805</v>
      </c>
      <c r="D42" s="3">
        <v>960</v>
      </c>
    </row>
    <row r="43" spans="1:4">
      <c r="A43" s="1" t="s">
        <v>74</v>
      </c>
      <c r="B43" s="2" t="s">
        <v>75</v>
      </c>
      <c r="C43" s="3">
        <v>779</v>
      </c>
      <c r="D43" s="3">
        <v>1109</v>
      </c>
    </row>
    <row r="44" spans="1:4">
      <c r="A44" s="4" t="s">
        <v>76</v>
      </c>
      <c r="B44" s="5" t="s">
        <v>77</v>
      </c>
      <c r="C44" s="6">
        <v>3704</v>
      </c>
      <c r="D44" s="6">
        <v>5251</v>
      </c>
    </row>
    <row r="45" spans="1:4">
      <c r="A45" s="1" t="s">
        <v>78</v>
      </c>
      <c r="B45" s="2" t="s">
        <v>79</v>
      </c>
      <c r="C45" s="3">
        <v>7686</v>
      </c>
      <c r="D45" s="3">
        <v>7686</v>
      </c>
    </row>
    <row r="46" spans="1:4">
      <c r="A46" s="1" t="s">
        <v>80</v>
      </c>
      <c r="B46" s="2" t="s">
        <v>81</v>
      </c>
      <c r="C46" s="3">
        <v>2075</v>
      </c>
      <c r="D46" s="3">
        <v>2075</v>
      </c>
    </row>
    <row r="47" spans="1:4">
      <c r="A47" s="4" t="s">
        <v>82</v>
      </c>
      <c r="B47" s="5" t="s">
        <v>83</v>
      </c>
      <c r="C47" s="6">
        <v>9761</v>
      </c>
      <c r="D47" s="6">
        <v>9761</v>
      </c>
    </row>
    <row r="48" spans="1:4">
      <c r="A48" s="4" t="s">
        <v>84</v>
      </c>
      <c r="B48" s="5" t="s">
        <v>85</v>
      </c>
      <c r="C48" s="6">
        <v>37224</v>
      </c>
      <c r="D48" s="6">
        <f>SUM(D47,D44,D39,D35,D31,D11,D12)</f>
        <v>39969</v>
      </c>
    </row>
  </sheetData>
  <mergeCells count="1">
    <mergeCell ref="A1:D1"/>
  </mergeCells>
  <phoneticPr fontId="9" type="noConversion"/>
  <pageMargins left="0.45" right="0.52" top="0.63" bottom="0.55000000000000004" header="0.5" footer="0.5"/>
  <pageSetup scale="80" orientation="portrait" horizontalDpi="300" verticalDpi="300" r:id="rId1"/>
  <headerFooter alignWithMargins="0">
    <oddHeader>&amp;R1. melléklet a 8/2016 (XI.29.)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D19"/>
  <sheetViews>
    <sheetView view="pageLayout" workbookViewId="0">
      <selection activeCell="D19" sqref="D19"/>
    </sheetView>
  </sheetViews>
  <sheetFormatPr defaultRowHeight="12.75"/>
  <cols>
    <col min="1" max="1" width="8.140625" customWidth="1"/>
    <col min="2" max="2" width="82" customWidth="1"/>
    <col min="3" max="3" width="14.7109375" customWidth="1"/>
    <col min="4" max="4" width="15" customWidth="1"/>
  </cols>
  <sheetData>
    <row r="1" spans="1:4" ht="34.5" customHeight="1">
      <c r="A1" s="115" t="s">
        <v>114</v>
      </c>
      <c r="B1" s="116"/>
      <c r="C1" s="116"/>
      <c r="D1" s="116"/>
    </row>
    <row r="2" spans="1:4" ht="48" customHeight="1">
      <c r="A2" s="8"/>
      <c r="B2" s="8" t="s">
        <v>3</v>
      </c>
      <c r="C2" s="8" t="s">
        <v>117</v>
      </c>
      <c r="D2" s="8" t="s">
        <v>118</v>
      </c>
    </row>
    <row r="3" spans="1:4">
      <c r="A3" s="1" t="s">
        <v>0</v>
      </c>
      <c r="B3" s="2" t="s">
        <v>86</v>
      </c>
      <c r="C3" s="3">
        <v>8138</v>
      </c>
      <c r="D3" s="3">
        <v>8289</v>
      </c>
    </row>
    <row r="4" spans="1:4" ht="25.5">
      <c r="A4" s="1" t="s">
        <v>224</v>
      </c>
      <c r="B4" s="2" t="s">
        <v>87</v>
      </c>
      <c r="C4" s="3">
        <v>2208</v>
      </c>
      <c r="D4" s="3">
        <v>2208</v>
      </c>
    </row>
    <row r="5" spans="1:4">
      <c r="A5" s="1" t="s">
        <v>1</v>
      </c>
      <c r="B5" s="2" t="s">
        <v>88</v>
      </c>
      <c r="C5" s="3">
        <v>1200</v>
      </c>
      <c r="D5" s="3">
        <v>1200</v>
      </c>
    </row>
    <row r="6" spans="1:4">
      <c r="A6" s="1" t="s">
        <v>2</v>
      </c>
      <c r="B6" s="2" t="s">
        <v>90</v>
      </c>
      <c r="C6" s="3">
        <v>0</v>
      </c>
      <c r="D6" s="3">
        <v>194</v>
      </c>
    </row>
    <row r="7" spans="1:4">
      <c r="A7" s="1" t="s">
        <v>89</v>
      </c>
      <c r="B7" s="5" t="s">
        <v>91</v>
      </c>
      <c r="C7" s="6">
        <v>11546</v>
      </c>
      <c r="D7" s="6">
        <f>SUM(D3:D6)</f>
        <v>11891</v>
      </c>
    </row>
    <row r="8" spans="1:4">
      <c r="A8" s="1" t="s">
        <v>225</v>
      </c>
      <c r="B8" s="5" t="s">
        <v>92</v>
      </c>
      <c r="C8" s="6">
        <v>11546</v>
      </c>
      <c r="D8" s="6">
        <v>11891</v>
      </c>
    </row>
    <row r="9" spans="1:4">
      <c r="A9" s="1" t="s">
        <v>5</v>
      </c>
      <c r="B9" s="2" t="s">
        <v>93</v>
      </c>
      <c r="C9" s="3">
        <v>1200</v>
      </c>
      <c r="D9" s="3">
        <v>1200</v>
      </c>
    </row>
    <row r="10" spans="1:4">
      <c r="A10" s="1" t="s">
        <v>226</v>
      </c>
      <c r="B10" s="2" t="s">
        <v>94</v>
      </c>
      <c r="C10" s="3">
        <v>5143</v>
      </c>
      <c r="D10" s="3">
        <v>5143</v>
      </c>
    </row>
    <row r="11" spans="1:4">
      <c r="A11" s="1" t="s">
        <v>227</v>
      </c>
      <c r="B11" s="2" t="s">
        <v>95</v>
      </c>
      <c r="C11" s="3">
        <v>1500</v>
      </c>
      <c r="D11" s="3">
        <v>1560</v>
      </c>
    </row>
    <row r="12" spans="1:4">
      <c r="A12" s="1" t="s">
        <v>228</v>
      </c>
      <c r="B12" s="5" t="s">
        <v>96</v>
      </c>
      <c r="C12" s="6">
        <v>6643</v>
      </c>
      <c r="D12" s="6">
        <v>6643</v>
      </c>
    </row>
    <row r="13" spans="1:4">
      <c r="A13" s="1" t="s">
        <v>229</v>
      </c>
      <c r="B13" s="2" t="s">
        <v>97</v>
      </c>
      <c r="C13" s="3">
        <v>42</v>
      </c>
      <c r="D13" s="3">
        <v>42</v>
      </c>
    </row>
    <row r="14" spans="1:4">
      <c r="A14" s="1" t="s">
        <v>106</v>
      </c>
      <c r="B14" s="5" t="s">
        <v>98</v>
      </c>
      <c r="C14" s="6">
        <v>7885</v>
      </c>
      <c r="D14" s="6">
        <v>7885</v>
      </c>
    </row>
    <row r="15" spans="1:4">
      <c r="A15" s="1" t="s">
        <v>7</v>
      </c>
      <c r="B15" s="2" t="s">
        <v>99</v>
      </c>
      <c r="C15" s="3">
        <v>1450</v>
      </c>
      <c r="D15" s="3">
        <v>1593</v>
      </c>
    </row>
    <row r="16" spans="1:4">
      <c r="A16" s="1" t="s">
        <v>108</v>
      </c>
      <c r="B16" s="5" t="s">
        <v>100</v>
      </c>
      <c r="C16" s="6">
        <v>1450</v>
      </c>
      <c r="D16" s="6">
        <v>1593</v>
      </c>
    </row>
    <row r="17" spans="1:4">
      <c r="A17" s="1" t="s">
        <v>9</v>
      </c>
      <c r="B17" s="2" t="s">
        <v>222</v>
      </c>
      <c r="C17" s="6"/>
      <c r="D17" s="108">
        <v>2195</v>
      </c>
    </row>
    <row r="18" spans="1:4">
      <c r="A18" s="1" t="s">
        <v>11</v>
      </c>
      <c r="B18" s="110" t="s">
        <v>223</v>
      </c>
      <c r="C18" s="6"/>
      <c r="D18" s="6">
        <v>2195</v>
      </c>
    </row>
    <row r="19" spans="1:4" s="112" customFormat="1">
      <c r="A19" s="1" t="s">
        <v>230</v>
      </c>
      <c r="B19" s="110" t="s">
        <v>101</v>
      </c>
      <c r="C19" s="111">
        <v>20880</v>
      </c>
      <c r="D19" s="111">
        <f>SUM(D18,D16,D14,D8)</f>
        <v>23564</v>
      </c>
    </row>
  </sheetData>
  <mergeCells count="1">
    <mergeCell ref="A1:D1"/>
  </mergeCells>
  <phoneticPr fontId="9" type="noConversion"/>
  <pageMargins left="0.49" right="0.57999999999999996" top="1" bottom="1" header="0.5" footer="0.5"/>
  <pageSetup scale="80" orientation="portrait" horizontalDpi="300" verticalDpi="300" r:id="rId1"/>
  <headerFooter alignWithMargins="0">
    <oddHeader>&amp;R2. melléklet a 8/2016 (XI.29.)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/>
  <dimension ref="A1:D5"/>
  <sheetViews>
    <sheetView view="pageLayout" workbookViewId="0">
      <selection sqref="A1:D1"/>
    </sheetView>
  </sheetViews>
  <sheetFormatPr defaultRowHeight="12.75"/>
  <cols>
    <col min="1" max="1" width="8.140625" customWidth="1"/>
    <col min="2" max="2" width="73.85546875" customWidth="1"/>
    <col min="3" max="3" width="14.42578125" customWidth="1"/>
    <col min="4" max="4" width="13.5703125" customWidth="1"/>
  </cols>
  <sheetData>
    <row r="1" spans="1:4" ht="44.25" customHeight="1">
      <c r="A1" s="113" t="s">
        <v>115</v>
      </c>
      <c r="B1" s="114"/>
      <c r="C1" s="114"/>
      <c r="D1" s="114"/>
    </row>
    <row r="2" spans="1:4" ht="48" customHeight="1">
      <c r="A2" s="7"/>
      <c r="B2" s="7" t="s">
        <v>3</v>
      </c>
      <c r="C2" s="7" t="s">
        <v>117</v>
      </c>
      <c r="D2" s="7" t="s">
        <v>118</v>
      </c>
    </row>
    <row r="3" spans="1:4">
      <c r="A3" s="1" t="s">
        <v>19</v>
      </c>
      <c r="B3" s="2" t="s">
        <v>102</v>
      </c>
      <c r="C3" s="3">
        <v>461</v>
      </c>
      <c r="D3" s="3">
        <v>461</v>
      </c>
    </row>
    <row r="4" spans="1:4">
      <c r="A4" s="1" t="s">
        <v>103</v>
      </c>
      <c r="B4" s="2" t="s">
        <v>104</v>
      </c>
      <c r="C4" s="3">
        <v>461</v>
      </c>
      <c r="D4" s="3">
        <v>461</v>
      </c>
    </row>
    <row r="5" spans="1:4">
      <c r="A5" s="1" t="s">
        <v>41</v>
      </c>
      <c r="B5" s="2" t="s">
        <v>105</v>
      </c>
      <c r="C5" s="3">
        <v>461</v>
      </c>
      <c r="D5" s="3">
        <v>461</v>
      </c>
    </row>
  </sheetData>
  <mergeCells count="1">
    <mergeCell ref="A1:D1"/>
  </mergeCells>
  <phoneticPr fontId="9" type="noConversion"/>
  <pageMargins left="0.75" right="0.75" top="1" bottom="1" header="0.5" footer="0.5"/>
  <pageSetup scale="80" orientation="portrait" horizontalDpi="300" verticalDpi="300" r:id="rId1"/>
  <headerFooter alignWithMargins="0">
    <oddHeader>&amp;R3. melléklet a 8/2016 (XI.29.)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/>
  <dimension ref="A1:D6"/>
  <sheetViews>
    <sheetView view="pageLayout" workbookViewId="0">
      <selection activeCell="E2" sqref="E2"/>
    </sheetView>
  </sheetViews>
  <sheetFormatPr defaultRowHeight="12.75"/>
  <cols>
    <col min="1" max="1" width="8.140625" customWidth="1"/>
    <col min="2" max="2" width="52" customWidth="1"/>
    <col min="3" max="3" width="15.85546875" customWidth="1"/>
    <col min="4" max="4" width="14.85546875" customWidth="1"/>
  </cols>
  <sheetData>
    <row r="1" spans="1:4" ht="36.75" customHeight="1">
      <c r="A1" s="113" t="s">
        <v>116</v>
      </c>
      <c r="B1" s="114"/>
      <c r="C1" s="114"/>
      <c r="D1" s="114"/>
    </row>
    <row r="2" spans="1:4" ht="44.25" customHeight="1">
      <c r="A2" s="7"/>
      <c r="B2" s="7" t="s">
        <v>3</v>
      </c>
      <c r="C2" s="7" t="s">
        <v>117</v>
      </c>
      <c r="D2" s="7" t="s">
        <v>118</v>
      </c>
    </row>
    <row r="3" spans="1:4" ht="25.5">
      <c r="A3" s="9" t="s">
        <v>106</v>
      </c>
      <c r="B3" s="10" t="s">
        <v>107</v>
      </c>
      <c r="C3" s="11">
        <v>16805</v>
      </c>
      <c r="D3" s="11">
        <v>16866</v>
      </c>
    </row>
    <row r="4" spans="1:4">
      <c r="A4" s="9" t="s">
        <v>108</v>
      </c>
      <c r="B4" s="10" t="s">
        <v>109</v>
      </c>
      <c r="C4" s="11">
        <v>16805</v>
      </c>
      <c r="D4" s="11">
        <v>16866</v>
      </c>
    </row>
    <row r="5" spans="1:4" ht="25.5">
      <c r="A5" s="9" t="s">
        <v>110</v>
      </c>
      <c r="B5" s="10" t="s">
        <v>111</v>
      </c>
      <c r="C5" s="11">
        <v>16805</v>
      </c>
      <c r="D5" s="11">
        <v>16866</v>
      </c>
    </row>
    <row r="6" spans="1:4">
      <c r="A6" s="9" t="s">
        <v>29</v>
      </c>
      <c r="B6" s="10" t="s">
        <v>112</v>
      </c>
      <c r="C6" s="11">
        <v>16805</v>
      </c>
      <c r="D6" s="11">
        <v>16866</v>
      </c>
    </row>
  </sheetData>
  <mergeCells count="1">
    <mergeCell ref="A1:D1"/>
  </mergeCells>
  <phoneticPr fontId="9" type="noConversion"/>
  <pageMargins left="0.75" right="0.75" top="1" bottom="1" header="0.5" footer="0.5"/>
  <pageSetup scale="85" orientation="portrait" horizontalDpi="300" verticalDpi="300" r:id="rId1"/>
  <headerFooter alignWithMargins="0">
    <oddHeader>&amp;R4. melléklet  a 8/2016 (XI.29.)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E30"/>
  <sheetViews>
    <sheetView view="pageLayout" workbookViewId="0">
      <selection activeCell="C22" sqref="C22"/>
    </sheetView>
  </sheetViews>
  <sheetFormatPr defaultRowHeight="12.75"/>
  <cols>
    <col min="2" max="2" width="52" bestFit="1" customWidth="1"/>
    <col min="3" max="3" width="16.5703125" bestFit="1" customWidth="1"/>
    <col min="4" max="4" width="39.140625" bestFit="1" customWidth="1"/>
    <col min="5" max="5" width="17" bestFit="1" customWidth="1"/>
  </cols>
  <sheetData>
    <row r="2" spans="1:5" ht="15.75">
      <c r="A2" s="12"/>
      <c r="B2" s="117" t="s">
        <v>119</v>
      </c>
      <c r="C2" s="117"/>
      <c r="D2" s="117"/>
      <c r="E2" s="117"/>
    </row>
    <row r="3" spans="1:5" ht="14.25" thickBot="1">
      <c r="A3" s="12"/>
      <c r="B3" s="13"/>
      <c r="C3" s="13"/>
      <c r="D3" s="118" t="s">
        <v>215</v>
      </c>
      <c r="E3" s="118"/>
    </row>
    <row r="4" spans="1:5" ht="15" customHeight="1" thickBot="1">
      <c r="A4" s="14"/>
      <c r="B4" s="15" t="s">
        <v>120</v>
      </c>
      <c r="C4" s="16"/>
      <c r="D4" s="119" t="s">
        <v>121</v>
      </c>
      <c r="E4" s="120"/>
    </row>
    <row r="5" spans="1:5" ht="24.75" customHeight="1" thickBot="1">
      <c r="A5" s="17"/>
      <c r="B5" s="18" t="s">
        <v>3</v>
      </c>
      <c r="C5" s="19" t="s">
        <v>231</v>
      </c>
      <c r="D5" s="20" t="s">
        <v>3</v>
      </c>
      <c r="E5" s="19" t="s">
        <v>231</v>
      </c>
    </row>
    <row r="6" spans="1:5" ht="15" customHeight="1" thickBot="1">
      <c r="A6" s="21">
        <v>1</v>
      </c>
      <c r="B6" s="22">
        <v>2</v>
      </c>
      <c r="C6" s="23">
        <v>3</v>
      </c>
      <c r="D6" s="24">
        <v>4</v>
      </c>
      <c r="E6" s="23">
        <v>5</v>
      </c>
    </row>
    <row r="7" spans="1:5" ht="15" customHeight="1">
      <c r="A7" s="25" t="s">
        <v>122</v>
      </c>
      <c r="B7" s="26" t="s">
        <v>123</v>
      </c>
      <c r="C7" s="27">
        <v>1593</v>
      </c>
      <c r="D7" s="28" t="s">
        <v>124</v>
      </c>
      <c r="E7" s="29">
        <v>6157</v>
      </c>
    </row>
    <row r="8" spans="1:5" ht="15" customHeight="1">
      <c r="A8" s="30" t="s">
        <v>125</v>
      </c>
      <c r="B8" s="31" t="s">
        <v>126</v>
      </c>
      <c r="C8" s="32"/>
      <c r="D8" s="31" t="s">
        <v>127</v>
      </c>
      <c r="E8" s="33">
        <v>1680</v>
      </c>
    </row>
    <row r="9" spans="1:5" ht="15" customHeight="1">
      <c r="A9" s="30" t="s">
        <v>128</v>
      </c>
      <c r="B9" s="31" t="s">
        <v>129</v>
      </c>
      <c r="C9" s="34">
        <v>7885</v>
      </c>
      <c r="D9" s="31" t="s">
        <v>130</v>
      </c>
      <c r="E9" s="35">
        <v>8559</v>
      </c>
    </row>
    <row r="10" spans="1:5" ht="15" customHeight="1">
      <c r="A10" s="30" t="s">
        <v>131</v>
      </c>
      <c r="B10" s="36" t="s">
        <v>132</v>
      </c>
      <c r="C10" s="34">
        <v>11891</v>
      </c>
      <c r="D10" s="31" t="s">
        <v>133</v>
      </c>
      <c r="E10" s="35">
        <v>428</v>
      </c>
    </row>
    <row r="11" spans="1:5" ht="15" customHeight="1">
      <c r="A11" s="30" t="s">
        <v>134</v>
      </c>
      <c r="B11" s="31" t="s">
        <v>135</v>
      </c>
      <c r="C11" s="34"/>
      <c r="D11" s="31" t="s">
        <v>136</v>
      </c>
      <c r="E11" s="35">
        <v>6167</v>
      </c>
    </row>
    <row r="12" spans="1:5" ht="15" customHeight="1">
      <c r="A12" s="30" t="s">
        <v>137</v>
      </c>
      <c r="B12" s="31" t="s">
        <v>138</v>
      </c>
      <c r="C12" s="34"/>
      <c r="D12" s="31" t="s">
        <v>139</v>
      </c>
      <c r="E12" s="34">
        <v>1967</v>
      </c>
    </row>
    <row r="13" spans="1:5" ht="15" customHeight="1">
      <c r="A13" s="30" t="s">
        <v>140</v>
      </c>
      <c r="B13" s="31" t="s">
        <v>141</v>
      </c>
      <c r="C13" s="34"/>
      <c r="D13" s="31"/>
      <c r="E13" s="34"/>
    </row>
    <row r="14" spans="1:5" ht="15" customHeight="1">
      <c r="A14" s="30" t="s">
        <v>142</v>
      </c>
      <c r="B14" s="31" t="s">
        <v>143</v>
      </c>
      <c r="C14" s="34"/>
      <c r="D14" s="31"/>
      <c r="E14" s="34"/>
    </row>
    <row r="15" spans="1:5" ht="15" customHeight="1">
      <c r="A15" s="30" t="s">
        <v>144</v>
      </c>
      <c r="B15" s="37"/>
      <c r="C15" s="34"/>
      <c r="D15" s="31"/>
      <c r="E15" s="34"/>
    </row>
    <row r="16" spans="1:5" ht="15" customHeight="1" thickBot="1">
      <c r="A16" s="38" t="s">
        <v>145</v>
      </c>
      <c r="B16" s="39"/>
      <c r="C16" s="40"/>
      <c r="D16" s="31"/>
      <c r="E16" s="41"/>
    </row>
    <row r="17" spans="1:5" ht="15" customHeight="1" thickBot="1">
      <c r="A17" s="42" t="s">
        <v>146</v>
      </c>
      <c r="B17" s="43" t="s">
        <v>147</v>
      </c>
      <c r="C17" s="44">
        <f>SUM(C7:C16)</f>
        <v>21369</v>
      </c>
      <c r="D17" s="45" t="s">
        <v>148</v>
      </c>
      <c r="E17" s="44">
        <f>SUM(E7:E16)</f>
        <v>24958</v>
      </c>
    </row>
    <row r="18" spans="1:5" ht="15" customHeight="1">
      <c r="A18" s="25" t="s">
        <v>149</v>
      </c>
      <c r="B18" s="46" t="s">
        <v>150</v>
      </c>
      <c r="C18" s="47">
        <v>4050</v>
      </c>
      <c r="D18" s="48" t="s">
        <v>151</v>
      </c>
      <c r="E18" s="49"/>
    </row>
    <row r="19" spans="1:5" ht="15" customHeight="1">
      <c r="A19" s="30" t="s">
        <v>152</v>
      </c>
      <c r="B19" s="50" t="s">
        <v>153</v>
      </c>
      <c r="C19" s="51"/>
      <c r="D19" s="48" t="s">
        <v>154</v>
      </c>
      <c r="E19" s="52"/>
    </row>
    <row r="20" spans="1:5" ht="15" customHeight="1">
      <c r="A20" s="30" t="s">
        <v>155</v>
      </c>
      <c r="B20" s="53" t="s">
        <v>156</v>
      </c>
      <c r="C20" s="52"/>
      <c r="D20" s="48" t="s">
        <v>157</v>
      </c>
      <c r="E20" s="52"/>
    </row>
    <row r="21" spans="1:5" ht="15" customHeight="1">
      <c r="A21" s="30" t="s">
        <v>158</v>
      </c>
      <c r="B21" s="53" t="s">
        <v>159</v>
      </c>
      <c r="C21" s="52"/>
      <c r="D21" s="48" t="s">
        <v>160</v>
      </c>
      <c r="E21" s="52"/>
    </row>
    <row r="22" spans="1:5" ht="15" customHeight="1">
      <c r="A22" s="30" t="s">
        <v>161</v>
      </c>
      <c r="B22" s="53" t="s">
        <v>162</v>
      </c>
      <c r="C22" s="52"/>
      <c r="D22" s="54" t="s">
        <v>163</v>
      </c>
      <c r="E22" s="52"/>
    </row>
    <row r="23" spans="1:5" ht="15" customHeight="1">
      <c r="A23" s="30" t="s">
        <v>164</v>
      </c>
      <c r="B23" s="53" t="s">
        <v>165</v>
      </c>
      <c r="C23" s="52"/>
      <c r="D23" s="48" t="s">
        <v>166</v>
      </c>
      <c r="E23" s="52"/>
    </row>
    <row r="24" spans="1:5" ht="15" customHeight="1">
      <c r="A24" s="30" t="s">
        <v>167</v>
      </c>
      <c r="B24" s="55" t="s">
        <v>168</v>
      </c>
      <c r="C24" s="49"/>
      <c r="D24" s="56" t="s">
        <v>169</v>
      </c>
      <c r="E24" s="49"/>
    </row>
    <row r="25" spans="1:5" ht="15" customHeight="1">
      <c r="A25" s="30" t="s">
        <v>170</v>
      </c>
      <c r="B25" s="53" t="s">
        <v>171</v>
      </c>
      <c r="C25" s="52"/>
      <c r="D25" s="57" t="s">
        <v>172</v>
      </c>
      <c r="E25" s="52"/>
    </row>
    <row r="26" spans="1:5" ht="15" customHeight="1">
      <c r="A26" s="30" t="s">
        <v>173</v>
      </c>
      <c r="B26" s="28"/>
      <c r="C26" s="58"/>
      <c r="D26" s="56" t="s">
        <v>174</v>
      </c>
      <c r="E26" s="58"/>
    </row>
    <row r="27" spans="1:5" ht="15" customHeight="1" thickBot="1">
      <c r="A27" s="38" t="s">
        <v>175</v>
      </c>
      <c r="B27" s="59"/>
      <c r="C27" s="60"/>
      <c r="D27" s="61" t="s">
        <v>176</v>
      </c>
      <c r="E27" s="60">
        <v>461</v>
      </c>
    </row>
    <row r="28" spans="1:5" ht="15" customHeight="1" thickBot="1">
      <c r="A28" s="62" t="s">
        <v>177</v>
      </c>
      <c r="B28" s="43" t="s">
        <v>178</v>
      </c>
      <c r="C28" s="44">
        <f>SUM(C20:C27)</f>
        <v>0</v>
      </c>
      <c r="D28" s="63" t="s">
        <v>179</v>
      </c>
      <c r="E28" s="44">
        <f>SUM(E18:E27)</f>
        <v>461</v>
      </c>
    </row>
    <row r="29" spans="1:5" ht="15" customHeight="1" thickBot="1">
      <c r="A29" s="42" t="s">
        <v>180</v>
      </c>
      <c r="B29" s="64" t="s">
        <v>181</v>
      </c>
      <c r="C29" s="44">
        <f>+C17+C18+C19+C28</f>
        <v>25419</v>
      </c>
      <c r="D29" s="65" t="s">
        <v>182</v>
      </c>
      <c r="E29" s="44">
        <f>+E17+E28</f>
        <v>25419</v>
      </c>
    </row>
    <row r="30" spans="1:5" ht="15" customHeight="1" thickBot="1">
      <c r="A30" s="66"/>
      <c r="B30" s="67" t="s">
        <v>183</v>
      </c>
      <c r="C30" s="68"/>
      <c r="D30" s="69" t="s">
        <v>184</v>
      </c>
      <c r="E30" s="68">
        <f>C29-E29</f>
        <v>0</v>
      </c>
    </row>
  </sheetData>
  <mergeCells count="3">
    <mergeCell ref="B2:E2"/>
    <mergeCell ref="D3:E3"/>
    <mergeCell ref="D4:E4"/>
  </mergeCells>
  <phoneticPr fontId="9" type="noConversion"/>
  <pageMargins left="0.7" right="0.7" top="0.75" bottom="0.75" header="0.3" footer="0.3"/>
  <pageSetup paperSize="9" orientation="landscape" r:id="rId1"/>
  <headerFooter>
    <oddHeader xml:space="preserve">&amp;R5.1. melléklet a 8/2016 (XI.29.)  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F30"/>
  <sheetViews>
    <sheetView view="pageLayout" topLeftCell="A4" workbookViewId="0">
      <selection activeCell="C20" sqref="C20"/>
    </sheetView>
  </sheetViews>
  <sheetFormatPr defaultRowHeight="12.75"/>
  <cols>
    <col min="1" max="1" width="5.140625" bestFit="1" customWidth="1"/>
    <col min="2" max="2" width="47.140625" bestFit="1" customWidth="1"/>
    <col min="3" max="3" width="14.85546875" customWidth="1"/>
    <col min="4" max="4" width="49.7109375" bestFit="1" customWidth="1"/>
    <col min="5" max="5" width="16" customWidth="1"/>
  </cols>
  <sheetData>
    <row r="2" spans="1:6" ht="15.75">
      <c r="A2" s="125" t="s">
        <v>185</v>
      </c>
      <c r="B2" s="125"/>
      <c r="C2" s="125"/>
      <c r="D2" s="125"/>
      <c r="E2" s="125"/>
      <c r="F2" s="71"/>
    </row>
    <row r="3" spans="1:6" ht="14.25" thickBot="1">
      <c r="A3" s="70"/>
      <c r="B3" s="13"/>
      <c r="C3" s="13"/>
      <c r="D3" s="70"/>
      <c r="E3" s="72" t="s">
        <v>217</v>
      </c>
      <c r="F3" s="70"/>
    </row>
    <row r="4" spans="1:6" ht="18" customHeight="1" thickBot="1">
      <c r="A4" s="121" t="s">
        <v>186</v>
      </c>
      <c r="B4" s="73" t="s">
        <v>120</v>
      </c>
      <c r="C4" s="15"/>
      <c r="D4" s="123" t="s">
        <v>121</v>
      </c>
      <c r="E4" s="124"/>
      <c r="F4" s="74"/>
    </row>
    <row r="5" spans="1:6" ht="23.25" customHeight="1" thickBot="1">
      <c r="A5" s="122"/>
      <c r="B5" s="20" t="s">
        <v>3</v>
      </c>
      <c r="C5" s="75" t="s">
        <v>232</v>
      </c>
      <c r="D5" s="76" t="s">
        <v>3</v>
      </c>
      <c r="E5" s="77" t="s">
        <v>232</v>
      </c>
      <c r="F5" s="78"/>
    </row>
    <row r="6" spans="1:6" ht="18" customHeight="1" thickBot="1">
      <c r="A6" s="79">
        <v>1</v>
      </c>
      <c r="B6" s="24">
        <v>2</v>
      </c>
      <c r="C6" s="21">
        <v>3</v>
      </c>
      <c r="D6" s="24">
        <v>4</v>
      </c>
      <c r="E6" s="80">
        <v>5</v>
      </c>
      <c r="F6" s="81"/>
    </row>
    <row r="7" spans="1:6" ht="18" customHeight="1">
      <c r="A7" s="82" t="s">
        <v>122</v>
      </c>
      <c r="B7" s="56" t="s">
        <v>187</v>
      </c>
      <c r="C7" s="28">
        <v>2195</v>
      </c>
      <c r="D7" s="56" t="s">
        <v>188</v>
      </c>
      <c r="E7" s="32">
        <v>5250</v>
      </c>
      <c r="F7" s="83"/>
    </row>
    <row r="8" spans="1:6" ht="18" customHeight="1">
      <c r="A8" s="84" t="s">
        <v>125</v>
      </c>
      <c r="B8" s="57" t="s">
        <v>189</v>
      </c>
      <c r="C8" s="31"/>
      <c r="D8" s="57" t="s">
        <v>190</v>
      </c>
      <c r="E8" s="34">
        <v>9761</v>
      </c>
      <c r="F8" s="83"/>
    </row>
    <row r="9" spans="1:6" ht="18" customHeight="1">
      <c r="A9" s="84" t="s">
        <v>128</v>
      </c>
      <c r="B9" s="57" t="s">
        <v>191</v>
      </c>
      <c r="C9" s="85">
        <v>0</v>
      </c>
      <c r="D9" s="57" t="s">
        <v>192</v>
      </c>
      <c r="E9" s="34"/>
      <c r="F9" s="83"/>
    </row>
    <row r="10" spans="1:6" ht="18" customHeight="1">
      <c r="A10" s="84" t="s">
        <v>131</v>
      </c>
      <c r="B10" s="57" t="s">
        <v>193</v>
      </c>
      <c r="C10" s="85"/>
      <c r="D10" s="57" t="s">
        <v>194</v>
      </c>
      <c r="E10" s="34"/>
      <c r="F10" s="83"/>
    </row>
    <row r="11" spans="1:6" ht="18" customHeight="1">
      <c r="A11" s="84" t="s">
        <v>134</v>
      </c>
      <c r="B11" s="57" t="s">
        <v>195</v>
      </c>
      <c r="C11" s="85"/>
      <c r="D11" s="57" t="s">
        <v>196</v>
      </c>
      <c r="E11" s="34"/>
      <c r="F11" s="83"/>
    </row>
    <row r="12" spans="1:6" ht="18" customHeight="1">
      <c r="A12" s="84" t="s">
        <v>137</v>
      </c>
      <c r="B12" s="57" t="s">
        <v>197</v>
      </c>
      <c r="C12" s="86"/>
      <c r="D12" s="57" t="s">
        <v>198</v>
      </c>
      <c r="E12" s="34"/>
      <c r="F12" s="83"/>
    </row>
    <row r="13" spans="1:6" ht="18" customHeight="1">
      <c r="A13" s="84" t="s">
        <v>140</v>
      </c>
      <c r="B13" s="57" t="s">
        <v>135</v>
      </c>
      <c r="C13" s="85"/>
      <c r="D13" s="57" t="s">
        <v>199</v>
      </c>
      <c r="E13" s="34"/>
      <c r="F13" s="83"/>
    </row>
    <row r="14" spans="1:6" ht="18" customHeight="1">
      <c r="A14" s="84" t="s">
        <v>142</v>
      </c>
      <c r="B14" s="57" t="s">
        <v>200</v>
      </c>
      <c r="C14" s="85"/>
      <c r="D14" s="48" t="s">
        <v>136</v>
      </c>
      <c r="E14" s="34"/>
      <c r="F14" s="83"/>
    </row>
    <row r="15" spans="1:6" ht="18" customHeight="1">
      <c r="A15" s="84" t="s">
        <v>144</v>
      </c>
      <c r="B15" s="57" t="s">
        <v>201</v>
      </c>
      <c r="C15" s="86"/>
      <c r="D15" s="57"/>
      <c r="E15" s="34"/>
      <c r="F15" s="83"/>
    </row>
    <row r="16" spans="1:6" ht="15" customHeight="1" thickBot="1">
      <c r="A16" s="84" t="s">
        <v>145</v>
      </c>
      <c r="B16" s="57"/>
      <c r="C16" s="34"/>
      <c r="D16" s="57"/>
      <c r="E16" s="34"/>
      <c r="F16" s="83"/>
    </row>
    <row r="17" spans="1:6" ht="18" customHeight="1" thickBot="1">
      <c r="A17" s="87" t="s">
        <v>146</v>
      </c>
      <c r="B17" s="63" t="s">
        <v>147</v>
      </c>
      <c r="C17" s="88">
        <f>SUM(C7:C16)</f>
        <v>2195</v>
      </c>
      <c r="D17" s="63" t="s">
        <v>148</v>
      </c>
      <c r="E17" s="44">
        <f>SUM(E7:E16)</f>
        <v>15011</v>
      </c>
      <c r="F17" s="89"/>
    </row>
    <row r="18" spans="1:6" ht="18" customHeight="1">
      <c r="A18" s="90" t="s">
        <v>149</v>
      </c>
      <c r="B18" s="91" t="s">
        <v>202</v>
      </c>
      <c r="C18" s="92">
        <v>12816</v>
      </c>
      <c r="D18" s="48" t="s">
        <v>151</v>
      </c>
      <c r="E18" s="58"/>
      <c r="F18" s="93"/>
    </row>
    <row r="19" spans="1:6" ht="18" customHeight="1">
      <c r="A19" s="84" t="s">
        <v>152</v>
      </c>
      <c r="B19" s="48" t="s">
        <v>156</v>
      </c>
      <c r="C19" s="94"/>
      <c r="D19" s="48" t="s">
        <v>203</v>
      </c>
      <c r="E19" s="52"/>
      <c r="F19" s="93"/>
    </row>
    <row r="20" spans="1:6" ht="18" customHeight="1">
      <c r="A20" s="84" t="s">
        <v>155</v>
      </c>
      <c r="B20" s="48" t="s">
        <v>204</v>
      </c>
      <c r="C20" s="94"/>
      <c r="D20" s="48" t="s">
        <v>205</v>
      </c>
      <c r="E20" s="52"/>
      <c r="F20" s="93"/>
    </row>
    <row r="21" spans="1:6" ht="18" customHeight="1">
      <c r="A21" s="84" t="s">
        <v>158</v>
      </c>
      <c r="B21" s="48" t="s">
        <v>206</v>
      </c>
      <c r="C21" s="94"/>
      <c r="D21" s="48" t="s">
        <v>160</v>
      </c>
      <c r="E21" s="52"/>
      <c r="F21" s="93"/>
    </row>
    <row r="22" spans="1:6" ht="18" customHeight="1">
      <c r="A22" s="84" t="s">
        <v>161</v>
      </c>
      <c r="B22" s="48" t="s">
        <v>207</v>
      </c>
      <c r="C22" s="94"/>
      <c r="D22" s="54" t="s">
        <v>163</v>
      </c>
      <c r="E22" s="52"/>
      <c r="F22" s="93"/>
    </row>
    <row r="23" spans="1:6" ht="18" customHeight="1">
      <c r="A23" s="84" t="s">
        <v>164</v>
      </c>
      <c r="B23" s="54" t="s">
        <v>208</v>
      </c>
      <c r="C23" s="94"/>
      <c r="D23" s="48" t="s">
        <v>209</v>
      </c>
      <c r="E23" s="52"/>
      <c r="F23" s="93"/>
    </row>
    <row r="24" spans="1:6" ht="18" customHeight="1">
      <c r="A24" s="84" t="s">
        <v>167</v>
      </c>
      <c r="B24" s="48" t="s">
        <v>168</v>
      </c>
      <c r="C24" s="94"/>
      <c r="D24" s="56" t="s">
        <v>172</v>
      </c>
      <c r="E24" s="52"/>
      <c r="F24" s="93"/>
    </row>
    <row r="25" spans="1:6" ht="18" customHeight="1">
      <c r="A25" s="84" t="s">
        <v>170</v>
      </c>
      <c r="B25" s="56" t="s">
        <v>210</v>
      </c>
      <c r="C25" s="94"/>
      <c r="D25" s="57" t="s">
        <v>216</v>
      </c>
      <c r="E25" s="52"/>
      <c r="F25" s="93"/>
    </row>
    <row r="26" spans="1:6" ht="18" customHeight="1" thickBot="1">
      <c r="A26" s="95" t="s">
        <v>173</v>
      </c>
      <c r="B26" s="61"/>
      <c r="C26" s="94"/>
      <c r="D26" s="56"/>
      <c r="E26" s="52"/>
      <c r="F26" s="93"/>
    </row>
    <row r="27" spans="1:6" ht="18" customHeight="1" thickBot="1">
      <c r="A27" s="96" t="s">
        <v>175</v>
      </c>
      <c r="B27" s="63" t="s">
        <v>211</v>
      </c>
      <c r="C27" s="88">
        <f>SUM(C18:C26)</f>
        <v>12816</v>
      </c>
      <c r="D27" s="63" t="s">
        <v>212</v>
      </c>
      <c r="E27" s="97">
        <f>SUM(E18:E26)</f>
        <v>0</v>
      </c>
      <c r="F27" s="98"/>
    </row>
    <row r="28" spans="1:6" ht="18" customHeight="1" thickBot="1">
      <c r="A28" s="96" t="s">
        <v>177</v>
      </c>
      <c r="B28" s="65" t="s">
        <v>213</v>
      </c>
      <c r="C28" s="99">
        <f>C17+C18</f>
        <v>15011</v>
      </c>
      <c r="D28" s="65" t="s">
        <v>214</v>
      </c>
      <c r="E28" s="100">
        <f>+E17+E27</f>
        <v>15011</v>
      </c>
      <c r="F28" s="101"/>
    </row>
    <row r="29" spans="1:6" ht="18" customHeight="1" thickBot="1">
      <c r="A29" s="96" t="s">
        <v>180</v>
      </c>
      <c r="B29" s="102" t="s">
        <v>183</v>
      </c>
      <c r="C29" s="105">
        <f>E28-C28</f>
        <v>0</v>
      </c>
      <c r="D29" s="102" t="s">
        <v>184</v>
      </c>
      <c r="E29" s="103"/>
      <c r="F29" s="104"/>
    </row>
    <row r="30" spans="1:6" ht="18" customHeight="1"/>
  </sheetData>
  <mergeCells count="3">
    <mergeCell ref="A4:A5"/>
    <mergeCell ref="D4:E4"/>
    <mergeCell ref="A2:E2"/>
  </mergeCells>
  <phoneticPr fontId="9" type="noConversion"/>
  <pageMargins left="0.7" right="0.7" top="0.75" bottom="0.75" header="0.3" footer="0.3"/>
  <pageSetup paperSize="9" scale="98" orientation="landscape" r:id="rId1"/>
  <headerFooter>
    <oddHeader>&amp;R5.2. melléklet a 8/2016. (XI.29.)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01</vt:lpstr>
      <vt:lpstr>02</vt:lpstr>
      <vt:lpstr>03</vt:lpstr>
      <vt:lpstr>04</vt:lpstr>
      <vt:lpstr>5.1</vt:lpstr>
      <vt:lpstr>5.2</vt:lpstr>
      <vt:lpstr>'5.2'!Nyomtatási_terület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Gabi</cp:lastModifiedBy>
  <cp:lastPrinted>2016-04-06T08:46:32Z</cp:lastPrinted>
  <dcterms:created xsi:type="dcterms:W3CDTF">2014-01-13T16:29:21Z</dcterms:created>
  <dcterms:modified xsi:type="dcterms:W3CDTF">2016-11-29T08:50:22Z</dcterms:modified>
</cp:coreProperties>
</file>