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9\"/>
    </mc:Choice>
  </mc:AlternateContent>
  <xr:revisionPtr revIDLastSave="0" documentId="13_ncr:1_{3FADD753-1773-4D68-ADD0-2DF0A56DDCC0}" xr6:coauthVersionLast="40" xr6:coauthVersionMax="40" xr10:uidLastSave="{00000000-0000-0000-0000-000000000000}"/>
  <bookViews>
    <workbookView xWindow="-120" yWindow="-120" windowWidth="19440" windowHeight="15000" tabRatio="847" firstSheet="4" activeTab="11" xr2:uid="{00000000-000D-0000-FFFF-FFFF00000000}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</sheets>
  <calcPr calcId="181029"/>
</workbook>
</file>

<file path=xl/calcChain.xml><?xml version="1.0" encoding="utf-8"?>
<calcChain xmlns="http://schemas.openxmlformats.org/spreadsheetml/2006/main">
  <c r="G157" i="20" l="1"/>
  <c r="P157" i="20"/>
  <c r="E157" i="20" l="1"/>
  <c r="F157" i="20"/>
  <c r="H157" i="20"/>
  <c r="I157" i="20"/>
  <c r="J157" i="20"/>
  <c r="K157" i="20"/>
  <c r="L157" i="20"/>
  <c r="M157" i="20"/>
  <c r="N157" i="20"/>
  <c r="O157" i="20"/>
  <c r="D157" i="20"/>
  <c r="K74" i="20"/>
  <c r="L74" i="20"/>
  <c r="M74" i="20"/>
  <c r="N74" i="20"/>
  <c r="O74" i="20"/>
  <c r="P74" i="20"/>
  <c r="J74" i="20"/>
  <c r="H74" i="20"/>
  <c r="I74" i="20"/>
  <c r="D74" i="20"/>
  <c r="E74" i="20"/>
  <c r="F74" i="20"/>
  <c r="G74" i="20"/>
  <c r="B19" i="24"/>
  <c r="C64" i="23"/>
  <c r="C76" i="23"/>
  <c r="C20" i="23"/>
  <c r="C33" i="23"/>
  <c r="B30" i="2"/>
  <c r="B16" i="2"/>
  <c r="B27" i="2"/>
  <c r="E158" i="20" l="1"/>
  <c r="C23" i="21"/>
  <c r="B12" i="5" l="1"/>
  <c r="C157" i="20" l="1"/>
  <c r="D75" i="20"/>
  <c r="C74" i="20"/>
  <c r="C19" i="22"/>
  <c r="C21" i="22" s="1"/>
  <c r="B16" i="3" l="1"/>
  <c r="B21" i="3" s="1"/>
  <c r="B14" i="18" l="1"/>
  <c r="B9" i="2"/>
  <c r="B31" i="2" s="1"/>
  <c r="F16" i="3" l="1"/>
  <c r="F21" i="3" s="1"/>
  <c r="C16" i="21" l="1"/>
  <c r="C26" i="21" s="1"/>
  <c r="B23" i="3" l="1"/>
  <c r="H16" i="3"/>
  <c r="H21" i="3" s="1"/>
  <c r="H23" i="3" s="1"/>
  <c r="G16" i="3"/>
  <c r="G21" i="3" s="1"/>
  <c r="G23" i="3" s="1"/>
  <c r="F23" i="3"/>
  <c r="D16" i="3"/>
  <c r="D21" i="3" s="1"/>
  <c r="D23" i="3" s="1"/>
  <c r="C16" i="3"/>
  <c r="C21" i="3" s="1"/>
  <c r="C23" i="3" s="1"/>
  <c r="D14" i="28" l="1"/>
  <c r="E14" i="28"/>
  <c r="C14" i="28"/>
  <c r="D6" i="28"/>
  <c r="E6" i="28"/>
  <c r="N19" i="24" l="1"/>
  <c r="N21" i="24" s="1"/>
  <c r="B39" i="24"/>
  <c r="C39" i="24" l="1"/>
  <c r="D19" i="24"/>
  <c r="D21" i="24" s="1"/>
  <c r="E19" i="24"/>
  <c r="E21" i="24" s="1"/>
  <c r="F19" i="24"/>
  <c r="F21" i="24" s="1"/>
  <c r="G19" i="24"/>
  <c r="G21" i="24" s="1"/>
  <c r="H19" i="24"/>
  <c r="I19" i="24"/>
  <c r="I21" i="24" s="1"/>
  <c r="J19" i="24"/>
  <c r="J21" i="24" s="1"/>
  <c r="K19" i="24"/>
  <c r="K21" i="24" s="1"/>
  <c r="L19" i="24"/>
  <c r="M19" i="24"/>
  <c r="M21" i="24" s="1"/>
  <c r="C19" i="24"/>
  <c r="C21" i="24" l="1"/>
  <c r="C41" i="24"/>
  <c r="L21" i="24"/>
  <c r="H21" i="24"/>
  <c r="B41" i="24"/>
  <c r="B21" i="24"/>
  <c r="D39" i="24"/>
  <c r="D41" i="24" s="1"/>
  <c r="E39" i="24"/>
  <c r="E41" i="24" s="1"/>
  <c r="F39" i="24"/>
  <c r="F41" i="24" s="1"/>
  <c r="G39" i="24"/>
  <c r="G41" i="24" s="1"/>
  <c r="H39" i="24"/>
  <c r="H41" i="24" s="1"/>
  <c r="I39" i="24"/>
  <c r="J39" i="24"/>
  <c r="J41" i="24" s="1"/>
  <c r="K39" i="24"/>
  <c r="K41" i="24" s="1"/>
  <c r="L39" i="24"/>
  <c r="L41" i="24" s="1"/>
  <c r="M39" i="24"/>
  <c r="N39" i="24"/>
  <c r="C16" i="25"/>
  <c r="E33" i="23"/>
  <c r="E76" i="23"/>
  <c r="D33" i="23"/>
  <c r="D76" i="23"/>
  <c r="E20" i="23"/>
  <c r="E64" i="23"/>
  <c r="D20" i="23"/>
  <c r="D64" i="23"/>
  <c r="N41" i="24" l="1"/>
  <c r="M41" i="24"/>
  <c r="E77" i="23"/>
  <c r="I41" i="24"/>
  <c r="D78" i="23"/>
  <c r="D80" i="23" s="1"/>
  <c r="C78" i="23"/>
  <c r="C80" i="23" s="1"/>
  <c r="D77" i="23"/>
  <c r="D77" i="20"/>
  <c r="E160" i="20"/>
  <c r="E78" i="23"/>
  <c r="E80" i="23" s="1"/>
  <c r="C7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A3" authorId="0" shapeId="0" xr:uid="{00000000-0006-0000-0300-000001000000}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<sst xmlns="http://schemas.openxmlformats.org/spreadsheetml/2006/main" count="768" uniqueCount="403">
  <si>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</si>
  <si>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</si>
  <si>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</si>
  <si>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</si>
  <si>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</si>
  <si>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</si>
  <si>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</si>
  <si>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</si>
  <si>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</si>
  <si>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</si>
  <si>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</si>
  <si>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</si>
  <si>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</si>
  <si>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</si>
  <si>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</si>
  <si>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</si>
  <si>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</si>
  <si>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</si>
  <si>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</si>
  <si>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</si>
  <si>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</si>
  <si>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</si>
  <si>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</si>
  <si>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</si>
  <si>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</si>
  <si>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</si>
  <si>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</si>
  <si>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</si>
  <si>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</si>
  <si>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</si>
  <si>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</si>
  <si>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</si>
  <si>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</si>
  <si>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</si>
  <si>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</si>
  <si>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</si>
  <si>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</si>
  <si>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</si>
  <si>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</si>
  <si>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</si>
  <si>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</si>
  <si>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</si>
  <si>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</si>
  <si>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</si>
  <si>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</si>
  <si>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</si>
  <si>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</si>
  <si>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</si>
  <si>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</si>
  <si>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</si>
  <si>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</si>
  <si>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</si>
  <si>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</si>
  <si>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</si>
  <si>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</si>
  <si>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</si>
  <si>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</si>
  <si>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</si>
  <si>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</si>
  <si>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</si>
  <si>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</si>
  <si>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</si>
  <si>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</si>
  <si>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</si>
  <si>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</si>
  <si>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</si>
  <si>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</si>
  <si>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</si>
  <si>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</si>
  <si>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</si>
  <si>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</si>
  <si>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</si>
  <si>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</si>
  <si>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</si>
  <si>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</si>
  <si>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</si>
  <si>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</si>
  <si>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</si>
  <si>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</si>
  <si>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</si>
  <si>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</si>
  <si>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</si>
  <si>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</si>
  <si>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</si>
  <si>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</si>
  <si>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</si>
  <si>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</si>
  <si>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</si>
  <si>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</si>
  <si>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</si>
  <si>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</si>
  <si>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</si>
  <si>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</si>
  <si>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</si>
  <si>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</si>
  <si>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</si>
  <si>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</si>
  <si>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</si>
  <si>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</si>
  <si>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</si>
  <si>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</si>
  <si>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</si>
  <si>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</si>
  <si>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</si>
  <si>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</si>
  <si>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</si>
  <si>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</si>
  <si>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</si>
  <si>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</si>
  <si>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</si>
  <si>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</si>
  <si>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</si>
  <si>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</si>
  <si>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</si>
  <si>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</si>
  <si>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</si>
  <si>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</si>
  <si>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</si>
  <si>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</si>
  <si>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</si>
  <si>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</si>
  <si>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</si>
  <si>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</si>
  <si>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</si>
  <si>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</si>
  <si>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</si>
  <si>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</si>
  <si>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</si>
  <si>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</si>
  <si>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</si>
  <si>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</si>
  <si>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</si>
  <si>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</si>
  <si>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</si>
  <si>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</si>
  <si>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</si>
  <si>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</si>
  <si>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</si>
  <si>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</si>
  <si>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</si>
  <si>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</si>
  <si>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</si>
  <si>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</si>
  <si>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</si>
  <si>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</si>
  <si>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</si>
  <si>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</si>
  <si>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</si>
  <si>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</si>
  <si>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</si>
  <si>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</si>
  <si>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</si>
  <si>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</si>
  <si>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</si>
  <si>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</si>
  <si>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</si>
  <si>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</si>
  <si>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</si>
  <si>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</si>
  <si>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</si>
  <si>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</si>
  <si>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</si>
  <si>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</si>
  <si>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</si>
  <si>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</si>
  <si>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</si>
  <si>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</si>
  <si>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</si>
  <si>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</si>
  <si>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</si>
  <si>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</si>
  <si>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</si>
  <si>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</si>
  <si>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</si>
  <si>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</si>
  <si>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</si>
  <si>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</si>
  <si>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</si>
  <si>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</si>
  <si>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</si>
  <si>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</si>
  <si>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</si>
  <si>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</si>
  <si>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</si>
  <si>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</si>
  <si>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</si>
  <si>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</si>
  <si>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</si>
  <si>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</si>
  <si>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</si>
  <si>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</si>
  <si>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</si>
  <si>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</si>
  <si>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</si>
  <si>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</si>
  <si>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</si>
  <si>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</si>
  <si>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</si>
  <si>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</si>
  <si>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</si>
  <si>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</si>
  <si>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</si>
  <si>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</si>
  <si>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</si>
  <si>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</si>
  <si>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</si>
  <si>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</si>
  <si>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</si>
  <si>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</si>
  <si>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</si>
  <si>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</si>
  <si>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</si>
  <si>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</si>
  <si>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</si>
  <si>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</si>
  <si>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</si>
  <si>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</si>
  <si>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</si>
  <si>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</si>
  <si>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</si>
  <si>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</si>
  <si>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</si>
  <si>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</si>
  <si>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</si>
  <si>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</si>
  <si>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</si>
  <si>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</si>
  <si>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</si>
  <si>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</si>
  <si>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</si>
  <si>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</si>
  <si>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</si>
  <si>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</si>
  <si>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</si>
  <si>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</si>
  <si>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</si>
  <si>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</si>
  <si>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</si>
  <si>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</si>
  <si>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</si>
  <si>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</si>
  <si>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</si>
  <si>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</si>
  <si>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</si>
  <si>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</si>
  <si>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</si>
  <si>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</si>
  <si>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</si>
  <si>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</si>
  <si>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</si>
  <si>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</si>
  <si>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</si>
  <si>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</si>
  <si>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</si>
  <si>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</si>
  <si>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</si>
  <si>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</si>
  <si>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</si>
  <si>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</si>
  <si>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</si>
  <si>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</si>
  <si>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</si>
  <si>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</si>
  <si>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</si>
  <si>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</si>
  <si>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</si>
  <si>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</si>
  <si>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</si>
  <si>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</si>
  <si>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</si>
  <si>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</si>
  <si>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</si>
  <si>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</si>
  <si>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</si>
  <si>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</si>
  <si>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</si>
  <si>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</si>
  <si>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</si>
  <si>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</si>
  <si>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</si>
  <si>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</si>
  <si>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</si>
  <si>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</si>
  <si>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</si>
  <si>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</si>
  <si>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</si>
  <si>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</si>
  <si>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</si>
  <si>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</si>
  <si>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</si>
  <si>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</si>
  <si>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</si>
  <si>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</si>
  <si>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</si>
  <si>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</si>
  <si>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</si>
  <si>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</si>
  <si>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</si>
  <si>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</si>
  <si>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</si>
  <si>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</si>
  <si>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</si>
  <si>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</si>
  <si>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</si>
  <si>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</si>
  <si>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</si>
  <si>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</si>
  <si>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</si>
  <si>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</si>
  <si>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</si>
  <si>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</si>
  <si>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</si>
  <si>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</si>
  <si>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</si>
  <si>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</si>
  <si>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</si>
  <si>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</si>
  <si>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</si>
  <si>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</si>
  <si>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</si>
  <si>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</si>
  <si>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</si>
  <si>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</si>
  <si>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</si>
  <si>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</si>
  <si>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</si>
  <si>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</si>
  <si>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</si>
  <si>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</si>
  <si>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</si>
  <si>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</si>
  <si>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</si>
  <si>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</si>
  <si>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</si>
  <si>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</si>
  <si>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</si>
  <si>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</si>
  <si>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</si>
  <si>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</si>
  <si>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</si>
  <si>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</si>
  <si>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</si>
  <si>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Elköt. pénzmaradv. terhére (Önkormányzat)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</si>
  <si>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</si>
  <si>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</si>
  <si>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</si>
  <si>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</si>
  <si>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</si>
  <si>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Átvett pénzeszközök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</si>
  <si>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</si>
  <si>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</si>
  <si>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</si>
  <si>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</si>
  <si>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</si>
  <si>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</si>
  <si>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</si>
  <si>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</si>
  <si>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</si>
  <si>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</si>
  <si>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</si>
  <si>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</si>
  <si>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</si>
  <si>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költségek visszatérítései</t>
  </si>
  <si>
    <t>Földterület eladás bevételei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</si>
  <si>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</si>
  <si>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</si>
  <si>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</si>
  <si>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</si>
  <si>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</si>
  <si>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Bölcsődei nevelés</t>
  </si>
  <si>
    <t>2018. évi várható bevételek havi forgalma</t>
  </si>
  <si>
    <t>2018. évi várható kiadások havi forgalma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</si>
  <si>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</si>
  <si>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</si>
  <si>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</si>
  <si>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</si>
  <si>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>Elköt. pénzmaradv. terhére (Művelődési Ház)</t>
  </si>
  <si>
    <t>2019. évi mérleg</t>
  </si>
  <si>
    <t>2019. évi bevételek</t>
  </si>
  <si>
    <t>2019. évi költségvetés</t>
  </si>
  <si>
    <t>Eszközbeszerzés (Művelődési Ház)</t>
  </si>
  <si>
    <t>Járdafelújítás</t>
  </si>
  <si>
    <t>Pályázat „külterületi helyi utak fejlesztése” (önerő)</t>
  </si>
  <si>
    <t>Tisztítómű felújítása</t>
  </si>
  <si>
    <t>Pályázat Vis Maior 429008 (önerő)</t>
  </si>
  <si>
    <t>2. melléklet az 1/2019. (I.30.) önkormányzati rendelethez</t>
  </si>
  <si>
    <t>11. melléklet az 1/2019. (I.30.) önkormányzati rendelethez</t>
  </si>
  <si>
    <t>Gyermekétkeztetés bölcsödében, fogyatékosok nappali intézményében</t>
  </si>
  <si>
    <t>Közművelődés - közösségi és társadalmi részvétel fejlesztése</t>
  </si>
  <si>
    <t>Helyi, térségi közösségi tér biztosítása, működtetése</t>
  </si>
  <si>
    <t>1. melléklet az 1/2019.(I.30.) önkormányzati rendelethez</t>
  </si>
  <si>
    <t>Felhalm.c. kölcsön visszatérülése</t>
  </si>
  <si>
    <t>4. melléklet az 1/2019.(I.30.) önkormányzati rendelethez</t>
  </si>
  <si>
    <t>5. melléklet az 1/2019.(I.30.) önkormányzati rendelethez</t>
  </si>
  <si>
    <t>6. melléklet az 1/2019.(I.30.) önkormányzati rendelethez</t>
  </si>
  <si>
    <t>7. melléklet az 1/2019.(I.30.) önkormányzati rendelethez</t>
  </si>
  <si>
    <t>8. melléklet az 1/2019.(I.30.) önkormányzati rendelethez</t>
  </si>
  <si>
    <t>12. melléklet az 1/2019.(I.30.) önkormányzati rendelethez</t>
  </si>
  <si>
    <t>3. melléklet az 1/2019.(I.30.) önkormányzati rendelethez</t>
  </si>
  <si>
    <t>Bölcsödei ellátás</t>
  </si>
  <si>
    <t>Intézményen kívüli gyermekétkeztetés</t>
  </si>
  <si>
    <t>10. melléklet az 1/2019.(I.30.) önkormányzati rendelethez</t>
  </si>
  <si>
    <t>9. melléklet az 1/2019.(I.30.)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</si>
</sst>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_-* #,##0\ _F_t_-;\-* #,##0\ _F_t_-;_-* &quot;-&quot;??\ _F_t_-;_-@_-"/>
    <numFmt numFmtId="166" formatCode="0_ ;\-0\ "/>
    <numFmt numFmtId="167" formatCode="#,##0_ ;\-#,##0\ "/>
    <numFmt numFmtId="168" formatCode="_-* #,##0.00,_F_t_-;\-* #,##0.00,_F_t_-;_-* \-??\ _F_t_-;_-@_-"/>
  </numFmts>
  <fonts count="74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8" fontId="2" fillId="0" borderId="0"/>
    <xf numFmtId="0" fontId="59" fillId="0" borderId="0"/>
  </cellStyleXfs>
  <cellXfs count="645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3" fontId="7" fillId="0" borderId="0" xfId="0" applyNumberFormat="1" applyFont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0" fillId="0" borderId="8" xfId="0" applyBorder="1"/>
    <xf numFmtId="0" fontId="23" fillId="0" borderId="0" xfId="0" applyFont="1"/>
    <xf numFmtId="0" fontId="28" fillId="0" borderId="13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31" fillId="0" borderId="23" xfId="0" applyFont="1" applyBorder="1"/>
    <xf numFmtId="0" fontId="34" fillId="0" borderId="13" xfId="0" applyFont="1" applyBorder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4" fillId="0" borderId="0" xfId="0" applyFont="1"/>
    <xf numFmtId="0" fontId="11" fillId="0" borderId="0" xfId="0" applyFont="1"/>
    <xf numFmtId="0" fontId="18" fillId="0" borderId="0" xfId="0" applyFont="1"/>
    <xf numFmtId="3" fontId="31" fillId="0" borderId="12" xfId="0" applyNumberFormat="1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0" fontId="31" fillId="0" borderId="13" xfId="0" applyFont="1" applyBorder="1"/>
    <xf numFmtId="0" fontId="31" fillId="0" borderId="14" xfId="0" applyFont="1" applyBorder="1" applyAlignment="1">
      <alignment horizontal="center"/>
    </xf>
    <xf numFmtId="0" fontId="31" fillId="0" borderId="10" xfId="0" applyFont="1" applyBorder="1"/>
    <xf numFmtId="3" fontId="31" fillId="0" borderId="14" xfId="0" applyNumberFormat="1" applyFont="1" applyBorder="1"/>
    <xf numFmtId="0" fontId="32" fillId="0" borderId="25" xfId="0" applyFont="1" applyBorder="1"/>
    <xf numFmtId="0" fontId="32" fillId="0" borderId="26" xfId="0" applyFont="1" applyBorder="1"/>
    <xf numFmtId="3" fontId="31" fillId="0" borderId="27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5" fillId="0" borderId="28" xfId="0" applyFont="1" applyBorder="1" applyAlignment="1">
      <alignment horizontal="center" wrapText="1"/>
    </xf>
    <xf numFmtId="3" fontId="35" fillId="0" borderId="28" xfId="0" applyNumberFormat="1" applyFont="1" applyBorder="1" applyAlignment="1">
      <alignment horizontal="center" wrapText="1"/>
    </xf>
    <xf numFmtId="0" fontId="35" fillId="0" borderId="5" xfId="0" applyFont="1" applyBorder="1" applyAlignment="1">
      <alignment horizontal="center" wrapText="1"/>
    </xf>
    <xf numFmtId="0" fontId="35" fillId="0" borderId="5" xfId="0" applyFont="1" applyBorder="1" applyAlignment="1">
      <alignment horizontal="justify" wrapText="1"/>
    </xf>
    <xf numFmtId="3" fontId="35" fillId="0" borderId="5" xfId="0" applyNumberFormat="1" applyFont="1" applyBorder="1" applyAlignment="1">
      <alignment horizontal="right" wrapText="1"/>
    </xf>
    <xf numFmtId="0" fontId="35" fillId="0" borderId="6" xfId="0" applyFont="1" applyBorder="1" applyAlignment="1">
      <alignment horizontal="center" wrapText="1"/>
    </xf>
    <xf numFmtId="0" fontId="35" fillId="0" borderId="6" xfId="0" applyFont="1" applyBorder="1" applyAlignment="1">
      <alignment horizontal="justify" wrapText="1"/>
    </xf>
    <xf numFmtId="3" fontId="35" fillId="0" borderId="6" xfId="0" applyNumberFormat="1" applyFont="1" applyBorder="1" applyAlignment="1">
      <alignment horizontal="right" wrapText="1"/>
    </xf>
    <xf numFmtId="0" fontId="35" fillId="0" borderId="9" xfId="0" applyFont="1" applyBorder="1" applyAlignment="1">
      <alignment horizontal="justify" wrapText="1"/>
    </xf>
    <xf numFmtId="3" fontId="35" fillId="0" borderId="9" xfId="0" applyNumberFormat="1" applyFont="1" applyBorder="1" applyAlignment="1">
      <alignment horizontal="right" wrapText="1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justify" wrapText="1"/>
    </xf>
    <xf numFmtId="3" fontId="36" fillId="0" borderId="7" xfId="0" applyNumberFormat="1" applyFont="1" applyBorder="1" applyAlignment="1">
      <alignment horizontal="right" wrapText="1"/>
    </xf>
    <xf numFmtId="0" fontId="38" fillId="0" borderId="28" xfId="0" applyFont="1" applyBorder="1" applyAlignment="1">
      <alignment wrapText="1"/>
    </xf>
    <xf numFmtId="0" fontId="37" fillId="0" borderId="7" xfId="0" applyFont="1" applyBorder="1" applyAlignment="1">
      <alignment wrapText="1"/>
    </xf>
    <xf numFmtId="3" fontId="36" fillId="0" borderId="7" xfId="0" applyNumberFormat="1" applyFont="1" applyBorder="1" applyAlignment="1">
      <alignment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justify" wrapText="1"/>
    </xf>
    <xf numFmtId="3" fontId="35" fillId="0" borderId="0" xfId="0" applyNumberFormat="1" applyFont="1" applyAlignment="1">
      <alignment horizontal="right" wrapText="1"/>
    </xf>
    <xf numFmtId="0" fontId="38" fillId="0" borderId="19" xfId="0" applyFont="1" applyBorder="1" applyAlignment="1">
      <alignment horizontal="center" wrapText="1"/>
    </xf>
    <xf numFmtId="0" fontId="38" fillId="0" borderId="19" xfId="0" applyFont="1" applyBorder="1" applyAlignment="1">
      <alignment horizontal="justify" wrapText="1"/>
    </xf>
    <xf numFmtId="0" fontId="35" fillId="0" borderId="7" xfId="0" applyFont="1" applyBorder="1" applyAlignment="1">
      <alignment horizontal="center" wrapText="1"/>
    </xf>
    <xf numFmtId="3" fontId="35" fillId="0" borderId="7" xfId="0" applyNumberFormat="1" applyFont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35" fillId="0" borderId="22" xfId="0" applyFont="1" applyBorder="1" applyAlignment="1">
      <alignment horizontal="justify" wrapText="1"/>
    </xf>
    <xf numFmtId="3" fontId="35" fillId="0" borderId="22" xfId="0" applyNumberFormat="1" applyFont="1" applyBorder="1" applyAlignment="1">
      <alignment horizontal="right" wrapText="1"/>
    </xf>
    <xf numFmtId="0" fontId="35" fillId="0" borderId="29" xfId="0" applyFont="1" applyBorder="1" applyAlignment="1">
      <alignment horizontal="center" wrapText="1"/>
    </xf>
    <xf numFmtId="0" fontId="35" fillId="0" borderId="29" xfId="0" applyFont="1" applyBorder="1" applyAlignment="1">
      <alignment horizontal="justify" wrapText="1"/>
    </xf>
    <xf numFmtId="3" fontId="35" fillId="0" borderId="29" xfId="0" applyNumberFormat="1" applyFont="1" applyBorder="1" applyAlignment="1">
      <alignment horizontal="right" wrapText="1"/>
    </xf>
    <xf numFmtId="3" fontId="35" fillId="0" borderId="29" xfId="0" applyNumberFormat="1" applyFont="1" applyBorder="1" applyAlignment="1">
      <alignment horizontal="justify" wrapText="1"/>
    </xf>
    <xf numFmtId="3" fontId="35" fillId="0" borderId="5" xfId="0" applyNumberFormat="1" applyFont="1" applyBorder="1" applyAlignment="1">
      <alignment horizontal="justify" wrapText="1"/>
    </xf>
    <xf numFmtId="0" fontId="35" fillId="0" borderId="6" xfId="0" applyFont="1" applyBorder="1" applyAlignment="1">
      <alignment horizontal="right" wrapText="1"/>
    </xf>
    <xf numFmtId="3" fontId="35" fillId="0" borderId="6" xfId="0" applyNumberFormat="1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0" fontId="37" fillId="0" borderId="7" xfId="0" applyFont="1" applyBorder="1" applyAlignment="1">
      <alignment horizontal="center" wrapText="1"/>
    </xf>
    <xf numFmtId="0" fontId="35" fillId="0" borderId="0" xfId="0" applyFont="1"/>
    <xf numFmtId="3" fontId="29" fillId="2" borderId="8" xfId="0" applyNumberFormat="1" applyFont="1" applyFill="1" applyBorder="1" applyAlignment="1">
      <alignment horizontal="right" wrapText="1"/>
    </xf>
    <xf numFmtId="3" fontId="29" fillId="2" borderId="14" xfId="0" applyNumberFormat="1" applyFont="1" applyFill="1" applyBorder="1" applyAlignment="1">
      <alignment horizontal="right" wrapText="1"/>
    </xf>
    <xf numFmtId="3" fontId="41" fillId="2" borderId="8" xfId="0" applyNumberFormat="1" applyFont="1" applyFill="1" applyBorder="1" applyAlignment="1">
      <alignment horizontal="right" wrapText="1"/>
    </xf>
    <xf numFmtId="3" fontId="41" fillId="2" borderId="14" xfId="0" applyNumberFormat="1" applyFont="1" applyFill="1" applyBorder="1" applyAlignment="1">
      <alignment horizontal="right" wrapText="1"/>
    </xf>
    <xf numFmtId="0" fontId="42" fillId="2" borderId="0" xfId="0" applyFont="1" applyFill="1" applyAlignment="1">
      <alignment wrapText="1"/>
    </xf>
    <xf numFmtId="3" fontId="28" fillId="2" borderId="8" xfId="0" applyNumberFormat="1" applyFont="1" applyFill="1" applyBorder="1" applyAlignment="1">
      <alignment horizontal="right" wrapText="1"/>
    </xf>
    <xf numFmtId="0" fontId="24" fillId="0" borderId="0" xfId="0" applyFont="1"/>
    <xf numFmtId="0" fontId="24" fillId="0" borderId="23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35" xfId="0" applyFont="1" applyBorder="1"/>
    <xf numFmtId="0" fontId="24" fillId="0" borderId="36" xfId="0" applyFont="1" applyBorder="1" applyAlignment="1">
      <alignment horizontal="right"/>
    </xf>
    <xf numFmtId="0" fontId="24" fillId="0" borderId="13" xfId="0" applyFont="1" applyBorder="1"/>
    <xf numFmtId="0" fontId="24" fillId="0" borderId="14" xfId="0" applyFont="1" applyBorder="1" applyAlignment="1">
      <alignment horizontal="right"/>
    </xf>
    <xf numFmtId="0" fontId="44" fillId="0" borderId="13" xfId="0" applyFont="1" applyBorder="1"/>
    <xf numFmtId="0" fontId="44" fillId="0" borderId="14" xfId="0" applyFont="1" applyBorder="1"/>
    <xf numFmtId="0" fontId="24" fillId="0" borderId="24" xfId="0" applyFont="1" applyBorder="1"/>
    <xf numFmtId="0" fontId="24" fillId="0" borderId="15" xfId="0" applyFont="1" applyBorder="1"/>
    <xf numFmtId="0" fontId="4" fillId="0" borderId="0" xfId="0" applyFont="1"/>
    <xf numFmtId="0" fontId="43" fillId="2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37" fillId="0" borderId="21" xfId="0" applyFont="1" applyBorder="1" applyAlignment="1">
      <alignment wrapText="1"/>
    </xf>
    <xf numFmtId="3" fontId="36" fillId="0" borderId="21" xfId="0" applyNumberFormat="1" applyFont="1" applyBorder="1" applyAlignment="1">
      <alignment wrapText="1"/>
    </xf>
    <xf numFmtId="0" fontId="37" fillId="0" borderId="0" xfId="0" applyFont="1" applyAlignment="1">
      <alignment wrapText="1"/>
    </xf>
    <xf numFmtId="3" fontId="36" fillId="0" borderId="0" xfId="0" applyNumberFormat="1" applyFont="1" applyAlignment="1">
      <alignment wrapText="1"/>
    </xf>
    <xf numFmtId="3" fontId="30" fillId="0" borderId="8" xfId="0" applyNumberFormat="1" applyFont="1" applyBorder="1" applyAlignment="1">
      <alignment horizontal="right" vertical="top" wrapText="1"/>
    </xf>
    <xf numFmtId="0" fontId="30" fillId="0" borderId="8" xfId="0" applyFont="1" applyBorder="1" applyAlignment="1">
      <alignment vertical="top" wrapText="1"/>
    </xf>
    <xf numFmtId="0" fontId="0" fillId="0" borderId="33" xfId="0" applyBorder="1"/>
    <xf numFmtId="0" fontId="46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3" fillId="0" borderId="24" xfId="0" applyFont="1" applyBorder="1" applyAlignment="1">
      <alignment horizontal="center" vertical="center" wrapText="1"/>
    </xf>
    <xf numFmtId="0" fontId="0" fillId="0" borderId="13" xfId="0" applyBorder="1"/>
    <xf numFmtId="165" fontId="45" fillId="0" borderId="33" xfId="1" applyNumberFormat="1" applyFont="1" applyBorder="1" applyAlignment="1">
      <alignment vertical="top" wrapText="1"/>
    </xf>
    <xf numFmtId="165" fontId="49" fillId="0" borderId="33" xfId="1" applyNumberFormat="1" applyFont="1" applyBorder="1"/>
    <xf numFmtId="165" fontId="49" fillId="0" borderId="36" xfId="1" applyNumberFormat="1" applyFont="1" applyBorder="1"/>
    <xf numFmtId="165" fontId="49" fillId="0" borderId="35" xfId="1" applyNumberFormat="1" applyFont="1" applyBorder="1"/>
    <xf numFmtId="165" fontId="45" fillId="0" borderId="8" xfId="1" applyNumberFormat="1" applyFont="1" applyBorder="1" applyAlignment="1">
      <alignment horizontal="right" vertical="top" wrapText="1"/>
    </xf>
    <xf numFmtId="165" fontId="49" fillId="0" borderId="8" xfId="1" applyNumberFormat="1" applyFont="1" applyBorder="1"/>
    <xf numFmtId="165" fontId="49" fillId="0" borderId="14" xfId="1" applyNumberFormat="1" applyFont="1" applyBorder="1"/>
    <xf numFmtId="165" fontId="49" fillId="0" borderId="13" xfId="1" applyNumberFormat="1" applyFont="1" applyBorder="1"/>
    <xf numFmtId="165" fontId="45" fillId="0" borderId="37" xfId="1" applyNumberFormat="1" applyFont="1" applyBorder="1" applyAlignment="1">
      <alignment horizontal="right" vertical="top" wrapText="1"/>
    </xf>
    <xf numFmtId="165" fontId="49" fillId="0" borderId="37" xfId="1" applyNumberFormat="1" applyFont="1" applyBorder="1"/>
    <xf numFmtId="165" fontId="49" fillId="0" borderId="15" xfId="1" applyNumberFormat="1" applyFont="1" applyBorder="1"/>
    <xf numFmtId="165" fontId="49" fillId="0" borderId="24" xfId="1" applyNumberFormat="1" applyFont="1" applyBorder="1"/>
    <xf numFmtId="165" fontId="13" fillId="0" borderId="8" xfId="1" applyNumberFormat="1" applyFont="1" applyBorder="1"/>
    <xf numFmtId="1" fontId="13" fillId="0" borderId="8" xfId="1" applyNumberFormat="1" applyFont="1" applyBorder="1"/>
    <xf numFmtId="1" fontId="13" fillId="0" borderId="14" xfId="1" applyNumberFormat="1" applyFont="1" applyBorder="1"/>
    <xf numFmtId="1" fontId="49" fillId="0" borderId="33" xfId="1" applyNumberFormat="1" applyFont="1" applyBorder="1"/>
    <xf numFmtId="1" fontId="49" fillId="0" borderId="8" xfId="1" applyNumberFormat="1" applyFont="1" applyBorder="1"/>
    <xf numFmtId="0" fontId="4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48" fillId="0" borderId="0" xfId="0" applyFont="1"/>
    <xf numFmtId="1" fontId="13" fillId="0" borderId="13" xfId="1" applyNumberFormat="1" applyFont="1" applyBorder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50" fillId="0" borderId="7" xfId="0" applyFont="1" applyBorder="1" applyAlignment="1">
      <alignment horizontal="center" vertical="top" wrapText="1"/>
    </xf>
    <xf numFmtId="3" fontId="30" fillId="0" borderId="33" xfId="0" applyNumberFormat="1" applyFont="1" applyBorder="1" applyAlignment="1">
      <alignment horizontal="right" vertical="top" wrapText="1"/>
    </xf>
    <xf numFmtId="1" fontId="45" fillId="0" borderId="8" xfId="1" applyNumberFormat="1" applyFont="1" applyBorder="1" applyAlignment="1">
      <alignment horizontal="right" vertical="top" wrapText="1"/>
    </xf>
    <xf numFmtId="165" fontId="13" fillId="0" borderId="13" xfId="1" applyNumberFormat="1" applyFont="1" applyBorder="1"/>
    <xf numFmtId="0" fontId="30" fillId="0" borderId="8" xfId="0" applyFont="1" applyBorder="1" applyAlignment="1">
      <alignment horizontal="center"/>
    </xf>
    <xf numFmtId="3" fontId="35" fillId="2" borderId="6" xfId="0" applyNumberFormat="1" applyFont="1" applyFill="1" applyBorder="1" applyAlignment="1">
      <alignment horizontal="right" wrapText="1"/>
    </xf>
    <xf numFmtId="3" fontId="30" fillId="0" borderId="47" xfId="0" applyNumberFormat="1" applyFont="1" applyBorder="1" applyAlignment="1">
      <alignment horizontal="right" vertical="top" wrapText="1"/>
    </xf>
    <xf numFmtId="3" fontId="27" fillId="0" borderId="47" xfId="0" applyNumberFormat="1" applyFont="1" applyBorder="1" applyAlignment="1">
      <alignment horizontal="right" vertical="top" wrapText="1"/>
    </xf>
    <xf numFmtId="0" fontId="30" fillId="0" borderId="47" xfId="0" applyFont="1" applyBorder="1" applyAlignment="1">
      <alignment vertical="top" wrapText="1"/>
    </xf>
    <xf numFmtId="3" fontId="30" fillId="0" borderId="47" xfId="0" applyNumberFormat="1" applyFont="1" applyBorder="1" applyAlignment="1">
      <alignment horizontal="center" vertical="top" wrapText="1"/>
    </xf>
    <xf numFmtId="0" fontId="30" fillId="0" borderId="47" xfId="0" applyFont="1" applyBorder="1" applyAlignment="1">
      <alignment horizontal="center" vertical="top" wrapText="1"/>
    </xf>
    <xf numFmtId="0" fontId="0" fillId="0" borderId="47" xfId="0" applyBorder="1"/>
    <xf numFmtId="3" fontId="30" fillId="0" borderId="11" xfId="0" applyNumberFormat="1" applyFont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0" fillId="0" borderId="37" xfId="0" applyBorder="1"/>
    <xf numFmtId="0" fontId="0" fillId="0" borderId="15" xfId="0" applyBorder="1"/>
    <xf numFmtId="0" fontId="0" fillId="0" borderId="10" xfId="0" applyBorder="1"/>
    <xf numFmtId="3" fontId="30" fillId="0" borderId="48" xfId="0" applyNumberFormat="1" applyFont="1" applyBorder="1" applyAlignment="1">
      <alignment horizontal="right" vertical="top" wrapText="1"/>
    </xf>
    <xf numFmtId="0" fontId="30" fillId="0" borderId="8" xfId="0" applyFont="1" applyBorder="1" applyAlignment="1">
      <alignment horizontal="center" vertical="top" wrapText="1"/>
    </xf>
    <xf numFmtId="0" fontId="0" fillId="0" borderId="49" xfId="0" applyBorder="1"/>
    <xf numFmtId="0" fontId="0" fillId="0" borderId="45" xfId="0" applyBorder="1"/>
    <xf numFmtId="0" fontId="0" fillId="0" borderId="50" xfId="0" applyBorder="1"/>
    <xf numFmtId="0" fontId="0" fillId="0" borderId="51" xfId="0" applyBorder="1"/>
    <xf numFmtId="0" fontId="0" fillId="0" borderId="25" xfId="0" applyBorder="1"/>
    <xf numFmtId="0" fontId="0" fillId="0" borderId="26" xfId="0" applyBorder="1"/>
    <xf numFmtId="0" fontId="30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 vertical="top" wrapText="1"/>
    </xf>
    <xf numFmtId="0" fontId="30" fillId="0" borderId="41" xfId="0" applyFont="1" applyBorder="1" applyAlignment="1">
      <alignment horizontal="center"/>
    </xf>
    <xf numFmtId="3" fontId="47" fillId="0" borderId="46" xfId="0" applyNumberFormat="1" applyFont="1" applyBorder="1" applyAlignment="1">
      <alignment horizontal="center" vertical="top" wrapText="1"/>
    </xf>
    <xf numFmtId="0" fontId="46" fillId="0" borderId="53" xfId="0" applyFont="1" applyBorder="1" applyAlignment="1">
      <alignment horizontal="center" vertical="center" wrapText="1"/>
    </xf>
    <xf numFmtId="165" fontId="45" fillId="0" borderId="48" xfId="1" applyNumberFormat="1" applyFont="1" applyBorder="1" applyAlignment="1">
      <alignment vertical="top" wrapText="1"/>
    </xf>
    <xf numFmtId="165" fontId="45" fillId="0" borderId="47" xfId="1" applyNumberFormat="1" applyFont="1" applyBorder="1" applyAlignment="1">
      <alignment horizontal="right" vertical="top" wrapText="1"/>
    </xf>
    <xf numFmtId="165" fontId="45" fillId="0" borderId="53" xfId="1" applyNumberFormat="1" applyFont="1" applyBorder="1" applyAlignment="1">
      <alignment horizontal="right" vertical="top" wrapText="1"/>
    </xf>
    <xf numFmtId="3" fontId="30" fillId="0" borderId="54" xfId="0" applyNumberFormat="1" applyFont="1" applyBorder="1" applyAlignment="1">
      <alignment horizontal="right" vertical="top" wrapText="1"/>
    </xf>
    <xf numFmtId="0" fontId="0" fillId="0" borderId="53" xfId="0" applyBorder="1"/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30" fillId="0" borderId="51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0" fillId="0" borderId="7" xfId="0" applyBorder="1"/>
    <xf numFmtId="0" fontId="12" fillId="0" borderId="39" xfId="0" applyFont="1" applyBorder="1"/>
    <xf numFmtId="0" fontId="49" fillId="0" borderId="0" xfId="0" applyFont="1"/>
    <xf numFmtId="0" fontId="0" fillId="0" borderId="34" xfId="0" applyBorder="1"/>
    <xf numFmtId="0" fontId="43" fillId="2" borderId="46" xfId="0" applyFont="1" applyFill="1" applyBorder="1" applyAlignment="1">
      <alignment wrapText="1"/>
    </xf>
    <xf numFmtId="3" fontId="43" fillId="2" borderId="7" xfId="0" applyNumberFormat="1" applyFont="1" applyFill="1" applyBorder="1" applyAlignment="1">
      <alignment horizontal="center" wrapText="1"/>
    </xf>
    <xf numFmtId="0" fontId="43" fillId="2" borderId="43" xfId="0" applyFont="1" applyFill="1" applyBorder="1" applyAlignment="1">
      <alignment wrapText="1"/>
    </xf>
    <xf numFmtId="0" fontId="9" fillId="0" borderId="1" xfId="0" applyFont="1" applyBorder="1"/>
    <xf numFmtId="3" fontId="43" fillId="2" borderId="32" xfId="0" applyNumberFormat="1" applyFont="1" applyFill="1" applyBorder="1" applyAlignment="1">
      <alignment horizontal="center" wrapText="1"/>
    </xf>
    <xf numFmtId="3" fontId="43" fillId="2" borderId="39" xfId="0" applyNumberFormat="1" applyFont="1" applyFill="1" applyBorder="1" applyAlignment="1">
      <alignment horizontal="center" wrapText="1"/>
    </xf>
    <xf numFmtId="0" fontId="28" fillId="2" borderId="2" xfId="0" applyFont="1" applyFill="1" applyBorder="1" applyAlignment="1">
      <alignment wrapText="1"/>
    </xf>
    <xf numFmtId="0" fontId="43" fillId="2" borderId="1" xfId="0" applyFont="1" applyFill="1" applyBorder="1" applyAlignment="1">
      <alignment wrapText="1"/>
    </xf>
    <xf numFmtId="0" fontId="50" fillId="0" borderId="19" xfId="0" applyFont="1" applyBorder="1"/>
    <xf numFmtId="0" fontId="36" fillId="0" borderId="20" xfId="0" applyFont="1" applyBorder="1" applyAlignment="1">
      <alignment horizontal="justify" wrapText="1"/>
    </xf>
    <xf numFmtId="0" fontId="36" fillId="0" borderId="0" xfId="0" applyFont="1" applyAlignment="1">
      <alignment horizontal="justify" wrapText="1"/>
    </xf>
    <xf numFmtId="3" fontId="36" fillId="0" borderId="29" xfId="0" applyNumberFormat="1" applyFont="1" applyBorder="1" applyAlignment="1">
      <alignment horizontal="right" wrapText="1"/>
    </xf>
    <xf numFmtId="3" fontId="26" fillId="0" borderId="7" xfId="0" applyNumberFormat="1" applyFont="1" applyBorder="1"/>
    <xf numFmtId="0" fontId="26" fillId="0" borderId="7" xfId="0" applyFont="1" applyBorder="1"/>
    <xf numFmtId="0" fontId="37" fillId="0" borderId="20" xfId="0" applyFont="1" applyBorder="1" applyAlignment="1">
      <alignment horizontal="justify" wrapText="1"/>
    </xf>
    <xf numFmtId="0" fontId="50" fillId="0" borderId="20" xfId="0" applyFont="1" applyBorder="1"/>
    <xf numFmtId="0" fontId="36" fillId="0" borderId="7" xfId="0" applyFont="1" applyBorder="1" applyAlignment="1">
      <alignment horizontal="center" wrapText="1"/>
    </xf>
    <xf numFmtId="0" fontId="36" fillId="0" borderId="29" xfId="0" applyFont="1" applyBorder="1" applyAlignment="1">
      <alignment horizontal="center" wrapText="1"/>
    </xf>
    <xf numFmtId="0" fontId="36" fillId="0" borderId="39" xfId="0" applyFont="1" applyBorder="1" applyAlignment="1">
      <alignment horizontal="center" wrapText="1"/>
    </xf>
    <xf numFmtId="3" fontId="55" fillId="0" borderId="7" xfId="0" applyNumberFormat="1" applyFont="1" applyBorder="1"/>
    <xf numFmtId="3" fontId="43" fillId="2" borderId="56" xfId="0" applyNumberFormat="1" applyFont="1" applyFill="1" applyBorder="1" applyAlignment="1">
      <alignment horizontal="center" wrapText="1"/>
    </xf>
    <xf numFmtId="3" fontId="55" fillId="0" borderId="30" xfId="0" applyNumberFormat="1" applyFont="1" applyBorder="1"/>
    <xf numFmtId="3" fontId="55" fillId="0" borderId="55" xfId="0" applyNumberFormat="1" applyFont="1" applyBorder="1"/>
    <xf numFmtId="0" fontId="12" fillId="0" borderId="57" xfId="0" applyFont="1" applyBorder="1"/>
    <xf numFmtId="0" fontId="49" fillId="0" borderId="30" xfId="0" applyFont="1" applyBorder="1"/>
    <xf numFmtId="0" fontId="54" fillId="0" borderId="32" xfId="0" applyFont="1" applyBorder="1"/>
    <xf numFmtId="165" fontId="56" fillId="0" borderId="8" xfId="1" applyNumberFormat="1" applyFont="1" applyBorder="1"/>
    <xf numFmtId="0" fontId="11" fillId="0" borderId="0" xfId="0" applyFont="1" applyAlignment="1">
      <alignment horizontal="center"/>
    </xf>
    <xf numFmtId="1" fontId="57" fillId="0" borderId="37" xfId="1" applyNumberFormat="1" applyFont="1" applyBorder="1" applyAlignment="1">
      <alignment horizontal="right" vertical="top" wrapText="1"/>
    </xf>
    <xf numFmtId="1" fontId="13" fillId="0" borderId="14" xfId="1" applyNumberFormat="1" applyFont="1" applyBorder="1" applyAlignment="1">
      <alignment horizontal="right"/>
    </xf>
    <xf numFmtId="1" fontId="13" fillId="0" borderId="13" xfId="1" applyNumberFormat="1" applyFont="1" applyBorder="1" applyAlignment="1">
      <alignment horizontal="right"/>
    </xf>
    <xf numFmtId="1" fontId="13" fillId="0" borderId="8" xfId="1" applyNumberFormat="1" applyFont="1" applyBorder="1" applyAlignment="1">
      <alignment horizontal="right"/>
    </xf>
    <xf numFmtId="1" fontId="46" fillId="0" borderId="37" xfId="0" applyNumberFormat="1" applyFont="1" applyBorder="1" applyAlignment="1">
      <alignment horizontal="right"/>
    </xf>
    <xf numFmtId="1" fontId="56" fillId="0" borderId="37" xfId="1" applyNumberFormat="1" applyFont="1" applyBorder="1" applyAlignment="1">
      <alignment horizontal="right"/>
    </xf>
    <xf numFmtId="1" fontId="13" fillId="0" borderId="15" xfId="1" applyNumberFormat="1" applyFont="1" applyBorder="1" applyAlignment="1">
      <alignment horizontal="right"/>
    </xf>
    <xf numFmtId="1" fontId="13" fillId="0" borderId="24" xfId="1" applyNumberFormat="1" applyFont="1" applyBorder="1" applyAlignment="1">
      <alignment horizontal="right"/>
    </xf>
    <xf numFmtId="1" fontId="13" fillId="0" borderId="37" xfId="1" applyNumberFormat="1" applyFont="1" applyBorder="1" applyAlignment="1">
      <alignment horizontal="right"/>
    </xf>
    <xf numFmtId="1" fontId="45" fillId="0" borderId="8" xfId="0" applyNumberFormat="1" applyFont="1" applyBorder="1" applyAlignment="1">
      <alignment horizontal="right"/>
    </xf>
    <xf numFmtId="1" fontId="49" fillId="0" borderId="8" xfId="1" applyNumberFormat="1" applyFont="1" applyBorder="1" applyAlignment="1">
      <alignment horizontal="right"/>
    </xf>
    <xf numFmtId="1" fontId="49" fillId="0" borderId="14" xfId="1" applyNumberFormat="1" applyFont="1" applyBorder="1" applyAlignment="1">
      <alignment horizontal="right"/>
    </xf>
    <xf numFmtId="1" fontId="45" fillId="0" borderId="8" xfId="0" applyNumberFormat="1" applyFont="1" applyBorder="1" applyAlignment="1">
      <alignment horizontal="right" vertical="top" wrapText="1"/>
    </xf>
    <xf numFmtId="1" fontId="45" fillId="0" borderId="8" xfId="1" applyNumberFormat="1" applyFont="1" applyBorder="1" applyAlignment="1">
      <alignment horizontal="right" vertical="center" wrapText="1"/>
    </xf>
    <xf numFmtId="1" fontId="49" fillId="0" borderId="8" xfId="1" applyNumberFormat="1" applyFont="1" applyBorder="1" applyAlignment="1">
      <alignment horizontal="right" vertical="center"/>
    </xf>
    <xf numFmtId="1" fontId="49" fillId="0" borderId="13" xfId="1" applyNumberFormat="1" applyFont="1" applyBorder="1" applyAlignment="1">
      <alignment horizontal="right"/>
    </xf>
    <xf numFmtId="166" fontId="13" fillId="0" borderId="13" xfId="1" applyNumberFormat="1" applyFont="1" applyBorder="1"/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/>
    <xf numFmtId="0" fontId="14" fillId="0" borderId="10" xfId="0" applyFont="1" applyBorder="1"/>
    <xf numFmtId="0" fontId="14" fillId="0" borderId="12" xfId="0" applyFont="1" applyBorder="1" applyAlignment="1">
      <alignment horizontal="center"/>
    </xf>
    <xf numFmtId="3" fontId="50" fillId="0" borderId="39" xfId="0" applyNumberFormat="1" applyFont="1" applyBorder="1"/>
    <xf numFmtId="0" fontId="58" fillId="0" borderId="40" xfId="0" applyFont="1" applyBorder="1"/>
    <xf numFmtId="0" fontId="40" fillId="2" borderId="69" xfId="0" applyFont="1" applyFill="1" applyBorder="1" applyAlignment="1">
      <alignment horizontal="center" wrapText="1"/>
    </xf>
    <xf numFmtId="0" fontId="40" fillId="2" borderId="70" xfId="0" applyFont="1" applyFill="1" applyBorder="1" applyAlignment="1">
      <alignment horizontal="center" wrapText="1"/>
    </xf>
    <xf numFmtId="3" fontId="43" fillId="2" borderId="65" xfId="0" applyNumberFormat="1" applyFont="1" applyFill="1" applyBorder="1" applyAlignment="1">
      <alignment horizontal="center" wrapText="1"/>
    </xf>
    <xf numFmtId="3" fontId="43" fillId="2" borderId="68" xfId="0" applyNumberFormat="1" applyFont="1" applyFill="1" applyBorder="1" applyAlignment="1">
      <alignment horizontal="center" wrapText="1"/>
    </xf>
    <xf numFmtId="0" fontId="58" fillId="0" borderId="3" xfId="0" applyFont="1" applyBorder="1"/>
    <xf numFmtId="3" fontId="43" fillId="2" borderId="29" xfId="0" applyNumberFormat="1" applyFont="1" applyFill="1" applyBorder="1" applyAlignment="1">
      <alignment horizontal="center" wrapText="1"/>
    </xf>
    <xf numFmtId="3" fontId="41" fillId="2" borderId="37" xfId="0" applyNumberFormat="1" applyFont="1" applyFill="1" applyBorder="1" applyAlignment="1">
      <alignment horizontal="right" wrapText="1"/>
    </xf>
    <xf numFmtId="0" fontId="58" fillId="0" borderId="41" xfId="0" applyFont="1" applyBorder="1"/>
    <xf numFmtId="3" fontId="58" fillId="0" borderId="3" xfId="0" applyNumberFormat="1" applyFont="1" applyBorder="1"/>
    <xf numFmtId="3" fontId="58" fillId="0" borderId="40" xfId="0" applyNumberFormat="1" applyFont="1" applyBorder="1"/>
    <xf numFmtId="3" fontId="28" fillId="2" borderId="7" xfId="0" applyNumberFormat="1" applyFont="1" applyFill="1" applyBorder="1" applyAlignment="1">
      <alignment wrapText="1"/>
    </xf>
    <xf numFmtId="0" fontId="25" fillId="0" borderId="0" xfId="0" applyFont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0" fontId="27" fillId="2" borderId="12" xfId="0" applyFont="1" applyFill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14" xfId="0" applyFont="1" applyBorder="1" applyAlignment="1">
      <alignment vertical="top" wrapText="1"/>
    </xf>
    <xf numFmtId="0" fontId="28" fillId="0" borderId="24" xfId="0" applyFont="1" applyBorder="1" applyAlignment="1">
      <alignment horizontal="center" vertical="top" wrapText="1"/>
    </xf>
    <xf numFmtId="0" fontId="29" fillId="0" borderId="37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7" fillId="0" borderId="13" xfId="0" applyFont="1" applyBorder="1" applyAlignment="1">
      <alignment horizontal="center"/>
    </xf>
    <xf numFmtId="0" fontId="12" fillId="0" borderId="8" xfId="0" applyFont="1" applyBorder="1"/>
    <xf numFmtId="0" fontId="0" fillId="0" borderId="13" xfId="0" applyBorder="1" applyAlignment="1">
      <alignment horizontal="center"/>
    </xf>
    <xf numFmtId="0" fontId="29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1" fontId="46" fillId="0" borderId="8" xfId="1" applyNumberFormat="1" applyFont="1" applyBorder="1" applyAlignment="1">
      <alignment horizontal="right" vertical="top" wrapText="1"/>
    </xf>
    <xf numFmtId="165" fontId="13" fillId="0" borderId="14" xfId="1" applyNumberFormat="1" applyFont="1" applyBorder="1"/>
    <xf numFmtId="165" fontId="57" fillId="0" borderId="47" xfId="1" applyNumberFormat="1" applyFont="1" applyBorder="1" applyAlignment="1">
      <alignment horizontal="right" vertical="top" wrapText="1"/>
    </xf>
    <xf numFmtId="165" fontId="13" fillId="0" borderId="15" xfId="1" applyNumberFormat="1" applyFont="1" applyBorder="1"/>
    <xf numFmtId="3" fontId="31" fillId="0" borderId="0" xfId="0" applyNumberFormat="1" applyFont="1" applyAlignment="1">
      <alignment horizontal="center"/>
    </xf>
    <xf numFmtId="0" fontId="32" fillId="0" borderId="0" xfId="2" applyFont="1"/>
    <xf numFmtId="3" fontId="32" fillId="0" borderId="0" xfId="2" applyNumberFormat="1" applyFo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60" fillId="0" borderId="23" xfId="0" applyFont="1" applyBorder="1"/>
    <xf numFmtId="0" fontId="60" fillId="0" borderId="34" xfId="2" applyFont="1" applyBorder="1" applyAlignment="1">
      <alignment horizontal="center" wrapText="1"/>
    </xf>
    <xf numFmtId="3" fontId="60" fillId="0" borderId="34" xfId="2" applyNumberFormat="1" applyFont="1" applyBorder="1" applyAlignment="1">
      <alignment horizontal="center" wrapText="1"/>
    </xf>
    <xf numFmtId="3" fontId="60" fillId="0" borderId="27" xfId="2" applyNumberFormat="1" applyFont="1" applyBorder="1" applyAlignment="1">
      <alignment horizontal="center" wrapText="1"/>
    </xf>
    <xf numFmtId="0" fontId="60" fillId="0" borderId="33" xfId="2" applyFont="1" applyBorder="1" applyAlignment="1">
      <alignment horizontal="left" wrapText="1"/>
    </xf>
    <xf numFmtId="49" fontId="19" fillId="0" borderId="8" xfId="2" applyNumberFormat="1" applyFont="1" applyBorder="1" applyAlignment="1">
      <alignment horizontal="justify" wrapText="1"/>
    </xf>
    <xf numFmtId="3" fontId="19" fillId="0" borderId="8" xfId="2" applyNumberFormat="1" applyFont="1" applyBorder="1" applyAlignment="1">
      <alignment horizontal="right" wrapText="1"/>
    </xf>
    <xf numFmtId="49" fontId="60" fillId="0" borderId="8" xfId="2" applyNumberFormat="1" applyFont="1" applyBorder="1" applyAlignment="1">
      <alignment horizontal="justify" wrapText="1"/>
    </xf>
    <xf numFmtId="49" fontId="60" fillId="0" borderId="8" xfId="2" applyNumberFormat="1" applyFont="1" applyBorder="1"/>
    <xf numFmtId="0" fontId="19" fillId="0" borderId="8" xfId="2" applyFont="1" applyBorder="1"/>
    <xf numFmtId="49" fontId="19" fillId="0" borderId="8" xfId="2" applyNumberFormat="1" applyFont="1" applyBorder="1"/>
    <xf numFmtId="0" fontId="19" fillId="0" borderId="8" xfId="0" applyFont="1" applyBorder="1"/>
    <xf numFmtId="3" fontId="14" fillId="0" borderId="14" xfId="0" applyNumberFormat="1" applyFont="1" applyBorder="1"/>
    <xf numFmtId="0" fontId="14" fillId="0" borderId="13" xfId="0" applyFont="1" applyBorder="1" applyAlignment="1">
      <alignment horizontal="left"/>
    </xf>
    <xf numFmtId="0" fontId="14" fillId="0" borderId="16" xfId="0" applyFont="1" applyBorder="1"/>
    <xf numFmtId="3" fontId="14" fillId="0" borderId="18" xfId="0" applyNumberFormat="1" applyFont="1" applyBorder="1"/>
    <xf numFmtId="3" fontId="14" fillId="0" borderId="12" xfId="0" applyNumberFormat="1" applyFont="1" applyBorder="1"/>
    <xf numFmtId="0" fontId="60" fillId="0" borderId="35" xfId="0" applyFont="1" applyBorder="1"/>
    <xf numFmtId="49" fontId="19" fillId="0" borderId="13" xfId="0" applyNumberFormat="1" applyFont="1" applyBorder="1" applyAlignment="1">
      <alignment horizontal="right"/>
    </xf>
    <xf numFmtId="3" fontId="19" fillId="0" borderId="14" xfId="2" applyNumberFormat="1" applyFont="1" applyBorder="1" applyAlignment="1">
      <alignment horizontal="right" wrapText="1"/>
    </xf>
    <xf numFmtId="49" fontId="60" fillId="0" borderId="13" xfId="0" applyNumberFormat="1" applyFont="1" applyBorder="1"/>
    <xf numFmtId="0" fontId="19" fillId="0" borderId="14" xfId="2" applyFont="1" applyBorder="1"/>
    <xf numFmtId="0" fontId="19" fillId="0" borderId="14" xfId="0" applyFont="1" applyBorder="1"/>
    <xf numFmtId="49" fontId="19" fillId="0" borderId="24" xfId="0" applyNumberFormat="1" applyFont="1" applyBorder="1" applyAlignment="1">
      <alignment horizontal="right"/>
    </xf>
    <xf numFmtId="0" fontId="19" fillId="0" borderId="37" xfId="0" applyFont="1" applyBorder="1"/>
    <xf numFmtId="0" fontId="19" fillId="0" borderId="15" xfId="0" applyFont="1" applyBorder="1"/>
    <xf numFmtId="3" fontId="60" fillId="0" borderId="33" xfId="2" applyNumberFormat="1" applyFont="1" applyBorder="1" applyAlignment="1">
      <alignment horizontal="center" wrapText="1"/>
    </xf>
    <xf numFmtId="0" fontId="60" fillId="0" borderId="8" xfId="2" applyFont="1" applyBorder="1"/>
    <xf numFmtId="3" fontId="60" fillId="0" borderId="36" xfId="2" applyNumberFormat="1" applyFont="1" applyBorder="1" applyAlignment="1">
      <alignment horizontal="center" wrapText="1"/>
    </xf>
    <xf numFmtId="0" fontId="60" fillId="0" borderId="14" xfId="2" applyFont="1" applyBorder="1"/>
    <xf numFmtId="3" fontId="6" fillId="0" borderId="0" xfId="0" applyNumberFormat="1" applyFont="1" applyAlignment="1">
      <alignment horizontal="center" vertical="center"/>
    </xf>
    <xf numFmtId="0" fontId="30" fillId="0" borderId="13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8" fillId="0" borderId="41" xfId="0" applyFont="1" applyBorder="1"/>
    <xf numFmtId="1" fontId="61" fillId="0" borderId="7" xfId="3" applyNumberFormat="1" applyFont="1" applyBorder="1" applyAlignment="1">
      <alignment horizontal="center" vertical="center" wrapText="1"/>
    </xf>
    <xf numFmtId="1" fontId="61" fillId="0" borderId="53" xfId="3" applyNumberFormat="1" applyFont="1" applyBorder="1" applyAlignment="1">
      <alignment horizontal="center" vertical="center" wrapText="1"/>
    </xf>
    <xf numFmtId="1" fontId="62" fillId="0" borderId="41" xfId="3" applyNumberFormat="1" applyFont="1" applyBorder="1" applyAlignment="1">
      <alignment horizontal="center" vertical="center" wrapText="1"/>
    </xf>
    <xf numFmtId="1" fontId="61" fillId="0" borderId="15" xfId="3" applyNumberFormat="1" applyFont="1" applyBorder="1" applyAlignment="1">
      <alignment horizontal="center" vertical="center" wrapText="1"/>
    </xf>
    <xf numFmtId="0" fontId="63" fillId="0" borderId="4" xfId="0" applyFont="1" applyBorder="1"/>
    <xf numFmtId="3" fontId="64" fillId="0" borderId="5" xfId="0" applyNumberFormat="1" applyFont="1" applyBorder="1"/>
    <xf numFmtId="165" fontId="49" fillId="0" borderId="48" xfId="1" applyNumberFormat="1" applyFont="1" applyBorder="1"/>
    <xf numFmtId="0" fontId="63" fillId="0" borderId="3" xfId="0" applyFont="1" applyBorder="1"/>
    <xf numFmtId="3" fontId="64" fillId="0" borderId="6" xfId="0" applyNumberFormat="1" applyFont="1" applyBorder="1"/>
    <xf numFmtId="165" fontId="49" fillId="0" borderId="47" xfId="1" applyNumberFormat="1" applyFont="1" applyBorder="1"/>
    <xf numFmtId="165" fontId="65" fillId="0" borderId="47" xfId="1" applyNumberFormat="1" applyFont="1" applyBorder="1"/>
    <xf numFmtId="0" fontId="66" fillId="0" borderId="3" xfId="0" applyFont="1" applyBorder="1"/>
    <xf numFmtId="3" fontId="62" fillId="0" borderId="6" xfId="0" applyNumberFormat="1" applyFont="1" applyBorder="1"/>
    <xf numFmtId="165" fontId="54" fillId="0" borderId="47" xfId="1" applyNumberFormat="1" applyFont="1" applyBorder="1"/>
    <xf numFmtId="165" fontId="54" fillId="0" borderId="67" xfId="1" applyNumberFormat="1" applyFont="1" applyBorder="1"/>
    <xf numFmtId="3" fontId="64" fillId="0" borderId="9" xfId="0" applyNumberFormat="1" applyFont="1" applyBorder="1"/>
    <xf numFmtId="165" fontId="49" fillId="0" borderId="50" xfId="1" applyNumberFormat="1" applyFont="1" applyBorder="1"/>
    <xf numFmtId="165" fontId="49" fillId="0" borderId="26" xfId="1" applyNumberFormat="1" applyFont="1" applyBorder="1"/>
    <xf numFmtId="0" fontId="66" fillId="0" borderId="1" xfId="0" applyFont="1" applyBorder="1"/>
    <xf numFmtId="3" fontId="66" fillId="0" borderId="7" xfId="0" applyNumberFormat="1" applyFont="1" applyBorder="1"/>
    <xf numFmtId="3" fontId="66" fillId="0" borderId="30" xfId="0" applyNumberFormat="1" applyFont="1" applyBorder="1"/>
    <xf numFmtId="3" fontId="66" fillId="0" borderId="1" xfId="0" applyNumberFormat="1" applyFont="1" applyBorder="1"/>
    <xf numFmtId="3" fontId="62" fillId="0" borderId="7" xfId="0" applyNumberFormat="1" applyFont="1" applyBorder="1" applyAlignment="1">
      <alignment horizontal="right"/>
    </xf>
    <xf numFmtId="165" fontId="54" fillId="0" borderId="30" xfId="1" applyNumberFormat="1" applyFont="1" applyBorder="1"/>
    <xf numFmtId="165" fontId="54" fillId="0" borderId="55" xfId="1" applyNumberFormat="1" applyFont="1" applyBorder="1"/>
    <xf numFmtId="0" fontId="63" fillId="0" borderId="43" xfId="0" applyFont="1" applyBorder="1"/>
    <xf numFmtId="3" fontId="63" fillId="0" borderId="29" xfId="0" applyNumberFormat="1" applyFont="1" applyBorder="1"/>
    <xf numFmtId="3" fontId="63" fillId="0" borderId="65" xfId="0" applyNumberFormat="1" applyFont="1" applyBorder="1"/>
    <xf numFmtId="0" fontId="49" fillId="0" borderId="71" xfId="0" applyFont="1" applyBorder="1"/>
    <xf numFmtId="3" fontId="64" fillId="0" borderId="29" xfId="0" applyNumberFormat="1" applyFont="1" applyBorder="1"/>
    <xf numFmtId="165" fontId="49" fillId="0" borderId="65" xfId="1" applyNumberFormat="1" applyFont="1" applyBorder="1"/>
    <xf numFmtId="165" fontId="49" fillId="0" borderId="72" xfId="1" applyNumberFormat="1" applyFont="1" applyBorder="1"/>
    <xf numFmtId="3" fontId="62" fillId="0" borderId="7" xfId="0" applyNumberFormat="1" applyFont="1" applyBorder="1"/>
    <xf numFmtId="0" fontId="30" fillId="3" borderId="14" xfId="0" applyFont="1" applyFill="1" applyBorder="1"/>
    <xf numFmtId="0" fontId="0" fillId="3" borderId="13" xfId="0" applyFill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30" fillId="3" borderId="14" xfId="0" applyFont="1" applyFill="1" applyBorder="1" applyAlignment="1">
      <alignment vertical="top" wrapText="1"/>
    </xf>
    <xf numFmtId="0" fontId="30" fillId="3" borderId="14" xfId="0" applyFont="1" applyFill="1" applyBorder="1" applyAlignment="1">
      <alignment wrapText="1"/>
    </xf>
    <xf numFmtId="0" fontId="30" fillId="3" borderId="68" xfId="0" applyFont="1" applyFill="1" applyBorder="1"/>
    <xf numFmtId="0" fontId="30" fillId="3" borderId="15" xfId="0" applyFont="1" applyFill="1" applyBorder="1"/>
    <xf numFmtId="0" fontId="30" fillId="3" borderId="0" xfId="0" applyFont="1" applyFill="1"/>
    <xf numFmtId="0" fontId="30" fillId="3" borderId="0" xfId="0" applyFont="1" applyFill="1" applyAlignment="1">
      <alignment horizontal="right"/>
    </xf>
    <xf numFmtId="0" fontId="27" fillId="3" borderId="12" xfId="0" applyFont="1" applyFill="1" applyBorder="1" applyAlignment="1">
      <alignment horizontal="center" vertical="top" wrapText="1"/>
    </xf>
    <xf numFmtId="0" fontId="27" fillId="3" borderId="14" xfId="0" applyFont="1" applyFill="1" applyBorder="1"/>
    <xf numFmtId="0" fontId="46" fillId="0" borderId="50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" fontId="46" fillId="0" borderId="8" xfId="0" applyNumberFormat="1" applyFont="1" applyBorder="1" applyAlignment="1">
      <alignment horizontal="right"/>
    </xf>
    <xf numFmtId="1" fontId="57" fillId="0" borderId="8" xfId="1" applyNumberFormat="1" applyFont="1" applyBorder="1" applyAlignment="1">
      <alignment horizontal="right" vertical="top" wrapText="1"/>
    </xf>
    <xf numFmtId="1" fontId="56" fillId="0" borderId="8" xfId="1" applyNumberFormat="1" applyFont="1" applyBorder="1" applyAlignment="1">
      <alignment horizontal="right"/>
    </xf>
    <xf numFmtId="0" fontId="19" fillId="0" borderId="10" xfId="0" applyFont="1" applyBorder="1" applyAlignment="1">
      <alignment horizontal="center" vertical="top" wrapText="1"/>
    </xf>
    <xf numFmtId="1" fontId="45" fillId="0" borderId="11" xfId="0" applyNumberFormat="1" applyFont="1" applyBorder="1" applyAlignment="1">
      <alignment horizontal="right" vertical="top" wrapText="1"/>
    </xf>
    <xf numFmtId="1" fontId="45" fillId="0" borderId="11" xfId="1" applyNumberFormat="1" applyFont="1" applyBorder="1" applyAlignment="1">
      <alignment horizontal="right" vertical="top" wrapText="1"/>
    </xf>
    <xf numFmtId="1" fontId="49" fillId="0" borderId="11" xfId="1" applyNumberFormat="1" applyFont="1" applyBorder="1" applyAlignment="1">
      <alignment horizontal="right"/>
    </xf>
    <xf numFmtId="0" fontId="30" fillId="0" borderId="13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" fontId="49" fillId="0" borderId="59" xfId="1" applyNumberFormat="1" applyFont="1" applyBorder="1" applyAlignment="1">
      <alignment horizontal="right"/>
    </xf>
    <xf numFmtId="1" fontId="49" fillId="0" borderId="45" xfId="1" applyNumberFormat="1" applyFont="1" applyBorder="1" applyAlignment="1">
      <alignment horizontal="right"/>
    </xf>
    <xf numFmtId="1" fontId="13" fillId="0" borderId="45" xfId="1" applyNumberFormat="1" applyFont="1" applyBorder="1" applyAlignment="1">
      <alignment horizontal="right"/>
    </xf>
    <xf numFmtId="1" fontId="13" fillId="0" borderId="38" xfId="1" applyNumberFormat="1" applyFont="1" applyBorder="1" applyAlignment="1">
      <alignment horizontal="right"/>
    </xf>
    <xf numFmtId="0" fontId="13" fillId="0" borderId="25" xfId="0" applyFont="1" applyBorder="1" applyAlignment="1">
      <alignment horizontal="center" vertical="center" wrapText="1"/>
    </xf>
    <xf numFmtId="1" fontId="13" fillId="0" borderId="10" xfId="1" applyNumberFormat="1" applyFont="1" applyBorder="1" applyAlignment="1">
      <alignment horizontal="right"/>
    </xf>
    <xf numFmtId="1" fontId="13" fillId="0" borderId="11" xfId="1" applyNumberFormat="1" applyFont="1" applyBorder="1" applyAlignment="1">
      <alignment horizontal="right"/>
    </xf>
    <xf numFmtId="1" fontId="13" fillId="0" borderId="12" xfId="1" applyNumberFormat="1" applyFont="1" applyBorder="1" applyAlignment="1">
      <alignment horizontal="right"/>
    </xf>
    <xf numFmtId="1" fontId="13" fillId="0" borderId="59" xfId="1" applyNumberFormat="1" applyFont="1" applyBorder="1" applyAlignment="1">
      <alignment horizontal="right"/>
    </xf>
    <xf numFmtId="0" fontId="56" fillId="0" borderId="25" xfId="0" applyFont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top" wrapText="1"/>
    </xf>
    <xf numFmtId="0" fontId="30" fillId="3" borderId="45" xfId="0" applyFont="1" applyFill="1" applyBorder="1"/>
    <xf numFmtId="0" fontId="30" fillId="3" borderId="45" xfId="0" applyFont="1" applyFill="1" applyBorder="1" applyAlignment="1">
      <alignment vertical="top" wrapText="1"/>
    </xf>
    <xf numFmtId="0" fontId="30" fillId="3" borderId="45" xfId="0" applyFont="1" applyFill="1" applyBorder="1" applyAlignment="1">
      <alignment wrapText="1"/>
    </xf>
    <xf numFmtId="0" fontId="45" fillId="3" borderId="24" xfId="0" applyFont="1" applyFill="1" applyBorder="1" applyAlignment="1">
      <alignment horizontal="center" vertical="top" wrapText="1"/>
    </xf>
    <xf numFmtId="0" fontId="30" fillId="3" borderId="38" xfId="0" applyFont="1" applyFill="1" applyBorder="1"/>
    <xf numFmtId="0" fontId="30" fillId="0" borderId="28" xfId="0" applyFont="1" applyBorder="1" applyAlignment="1">
      <alignment horizontal="center"/>
    </xf>
    <xf numFmtId="0" fontId="30" fillId="0" borderId="60" xfId="0" applyFont="1" applyBorder="1" applyAlignment="1">
      <alignment horizontal="center"/>
    </xf>
    <xf numFmtId="0" fontId="30" fillId="0" borderId="75" xfId="0" applyFont="1" applyBorder="1" applyAlignment="1">
      <alignment horizontal="center"/>
    </xf>
    <xf numFmtId="0" fontId="30" fillId="0" borderId="75" xfId="0" applyFont="1" applyBorder="1" applyAlignment="1">
      <alignment horizontal="center" vertical="top" wrapText="1"/>
    </xf>
    <xf numFmtId="0" fontId="30" fillId="0" borderId="76" xfId="0" applyFont="1" applyBorder="1" applyAlignment="1">
      <alignment horizontal="center"/>
    </xf>
    <xf numFmtId="0" fontId="30" fillId="0" borderId="77" xfId="0" applyFont="1" applyBorder="1" applyAlignment="1">
      <alignment horizontal="center"/>
    </xf>
    <xf numFmtId="0" fontId="30" fillId="3" borderId="12" xfId="0" applyFont="1" applyFill="1" applyBorder="1"/>
    <xf numFmtId="0" fontId="30" fillId="3" borderId="12" xfId="0" applyFont="1" applyFill="1" applyBorder="1" applyAlignment="1">
      <alignment vertical="top" wrapText="1"/>
    </xf>
    <xf numFmtId="0" fontId="16" fillId="0" borderId="43" xfId="0" applyFont="1" applyBorder="1"/>
    <xf numFmtId="167" fontId="16" fillId="0" borderId="72" xfId="1" applyNumberFormat="1" applyFont="1" applyBorder="1"/>
    <xf numFmtId="0" fontId="18" fillId="0" borderId="1" xfId="0" applyFont="1" applyBorder="1"/>
    <xf numFmtId="3" fontId="18" fillId="0" borderId="7" xfId="0" applyNumberFormat="1" applyFont="1" applyBorder="1"/>
    <xf numFmtId="3" fontId="34" fillId="3" borderId="14" xfId="0" applyNumberFormat="1" applyFont="1" applyFill="1" applyBorder="1"/>
    <xf numFmtId="0" fontId="26" fillId="0" borderId="3" xfId="0" applyFont="1" applyBorder="1"/>
    <xf numFmtId="0" fontId="26" fillId="0" borderId="4" xfId="0" applyFont="1" applyBorder="1"/>
    <xf numFmtId="3" fontId="19" fillId="3" borderId="8" xfId="2" applyNumberFormat="1" applyFont="1" applyFill="1" applyBorder="1" applyAlignment="1">
      <alignment horizontal="right" wrapText="1"/>
    </xf>
    <xf numFmtId="3" fontId="19" fillId="3" borderId="14" xfId="2" applyNumberFormat="1" applyFont="1" applyFill="1" applyBorder="1" applyAlignment="1">
      <alignment horizontal="right" wrapText="1"/>
    </xf>
    <xf numFmtId="0" fontId="24" fillId="3" borderId="14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3" fontId="64" fillId="3" borderId="6" xfId="0" applyNumberFormat="1" applyFont="1" applyFill="1" applyBorder="1"/>
    <xf numFmtId="165" fontId="49" fillId="3" borderId="47" xfId="1" applyNumberFormat="1" applyFont="1" applyFill="1" applyBorder="1"/>
    <xf numFmtId="165" fontId="49" fillId="3" borderId="14" xfId="1" applyNumberFormat="1" applyFont="1" applyFill="1" applyBorder="1"/>
    <xf numFmtId="0" fontId="0" fillId="3" borderId="0" xfId="0" applyFill="1"/>
    <xf numFmtId="3" fontId="45" fillId="3" borderId="36" xfId="0" applyNumberFormat="1" applyFont="1" applyFill="1" applyBorder="1" applyAlignment="1">
      <alignment vertical="center" wrapText="1" shrinkToFit="1"/>
    </xf>
    <xf numFmtId="3" fontId="45" fillId="3" borderId="14" xfId="0" applyNumberFormat="1" applyFont="1" applyFill="1" applyBorder="1" applyAlignment="1">
      <alignment vertical="center" wrapText="1" shrinkToFit="1"/>
    </xf>
    <xf numFmtId="3" fontId="45" fillId="3" borderId="12" xfId="0" applyNumberFormat="1" applyFont="1" applyFill="1" applyBorder="1" applyAlignment="1">
      <alignment vertical="center" wrapText="1" shrinkToFit="1"/>
    </xf>
    <xf numFmtId="3" fontId="45" fillId="3" borderId="15" xfId="0" applyNumberFormat="1" applyFont="1" applyFill="1" applyBorder="1" applyAlignment="1">
      <alignment vertical="center" wrapText="1" shrinkToFit="1"/>
    </xf>
    <xf numFmtId="3" fontId="67" fillId="3" borderId="27" xfId="0" applyNumberFormat="1" applyFont="1" applyFill="1" applyBorder="1" applyAlignment="1">
      <alignment vertical="center" wrapText="1" shrinkToFit="1"/>
    </xf>
    <xf numFmtId="49" fontId="67" fillId="3" borderId="1" xfId="0" applyNumberFormat="1" applyFont="1" applyFill="1" applyBorder="1" applyAlignment="1">
      <alignment vertical="center" wrapText="1" shrinkToFit="1"/>
    </xf>
    <xf numFmtId="49" fontId="45" fillId="3" borderId="10" xfId="0" applyNumberFormat="1" applyFont="1" applyFill="1" applyBorder="1" applyAlignment="1">
      <alignment vertical="center" wrapText="1" shrinkToFit="1"/>
    </xf>
    <xf numFmtId="49" fontId="45" fillId="3" borderId="13" xfId="0" applyNumberFormat="1" applyFont="1" applyFill="1" applyBorder="1" applyAlignment="1">
      <alignment vertical="center" wrapText="1" shrinkToFit="1"/>
    </xf>
    <xf numFmtId="49" fontId="45" fillId="3" borderId="35" xfId="0" applyNumberFormat="1" applyFont="1" applyFill="1" applyBorder="1" applyAlignment="1">
      <alignment vertical="center" wrapText="1" shrinkToFit="1"/>
    </xf>
    <xf numFmtId="3" fontId="67" fillId="3" borderId="18" xfId="0" applyNumberFormat="1" applyFont="1" applyFill="1" applyBorder="1" applyAlignment="1">
      <alignment vertical="center" wrapText="1" shrinkToFit="1"/>
    </xf>
    <xf numFmtId="49" fontId="45" fillId="3" borderId="24" xfId="0" applyNumberFormat="1" applyFont="1" applyFill="1" applyBorder="1" applyAlignment="1">
      <alignment vertical="center" wrapText="1" shrinkToFit="1"/>
    </xf>
    <xf numFmtId="3" fontId="67" fillId="3" borderId="66" xfId="0" applyNumberFormat="1" applyFont="1" applyFill="1" applyBorder="1" applyAlignment="1">
      <alignment vertical="center" wrapText="1" shrinkToFit="1"/>
    </xf>
    <xf numFmtId="0" fontId="60" fillId="3" borderId="23" xfId="0" applyFont="1" applyFill="1" applyBorder="1" applyAlignment="1">
      <alignment horizontal="center"/>
    </xf>
    <xf numFmtId="3" fontId="44" fillId="3" borderId="66" xfId="0" applyNumberFormat="1" applyFont="1" applyFill="1" applyBorder="1"/>
    <xf numFmtId="49" fontId="67" fillId="3" borderId="44" xfId="0" applyNumberFormat="1" applyFont="1" applyFill="1" applyBorder="1" applyAlignment="1">
      <alignment vertical="center" wrapText="1" shrinkToFit="1"/>
    </xf>
    <xf numFmtId="49" fontId="67" fillId="3" borderId="31" xfId="0" applyNumberFormat="1" applyFont="1" applyFill="1" applyBorder="1" applyAlignment="1">
      <alignment horizontal="left" vertical="center" wrapText="1" shrinkToFit="1"/>
    </xf>
    <xf numFmtId="49" fontId="19" fillId="3" borderId="10" xfId="0" applyNumberFormat="1" applyFont="1" applyFill="1" applyBorder="1" applyAlignment="1">
      <alignment vertical="center" wrapText="1" shrinkToFit="1"/>
    </xf>
    <xf numFmtId="3" fontId="19" fillId="3" borderId="12" xfId="0" applyNumberFormat="1" applyFont="1" applyFill="1" applyBorder="1" applyAlignment="1">
      <alignment vertical="center" wrapText="1" shrinkToFit="1"/>
    </xf>
    <xf numFmtId="49" fontId="19" fillId="3" borderId="13" xfId="0" applyNumberFormat="1" applyFont="1" applyFill="1" applyBorder="1" applyAlignment="1">
      <alignment vertical="center" wrapText="1" shrinkToFit="1"/>
    </xf>
    <xf numFmtId="3" fontId="19" fillId="3" borderId="14" xfId="0" applyNumberFormat="1" applyFont="1" applyFill="1" applyBorder="1" applyAlignment="1">
      <alignment vertical="center" wrapText="1" shrinkToFit="1"/>
    </xf>
    <xf numFmtId="49" fontId="68" fillId="3" borderId="1" xfId="0" applyNumberFormat="1" applyFont="1" applyFill="1" applyBorder="1" applyAlignment="1">
      <alignment vertical="center" wrapText="1" shrinkToFit="1"/>
    </xf>
    <xf numFmtId="3" fontId="68" fillId="3" borderId="27" xfId="0" applyNumberFormat="1" applyFont="1" applyFill="1" applyBorder="1" applyAlignment="1">
      <alignment vertical="center" wrapText="1" shrinkToFit="1"/>
    </xf>
    <xf numFmtId="0" fontId="70" fillId="0" borderId="73" xfId="0" applyFont="1" applyBorder="1" applyAlignment="1">
      <alignment wrapText="1"/>
    </xf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1" fontId="49" fillId="3" borderId="8" xfId="1" applyNumberFormat="1" applyFont="1" applyFill="1" applyBorder="1"/>
    <xf numFmtId="165" fontId="45" fillId="3" borderId="47" xfId="1" applyNumberFormat="1" applyFont="1" applyFill="1" applyBorder="1" applyAlignment="1">
      <alignment horizontal="right" vertical="top" wrapText="1"/>
    </xf>
    <xf numFmtId="1" fontId="45" fillId="3" borderId="8" xfId="1" applyNumberFormat="1" applyFont="1" applyFill="1" applyBorder="1" applyAlignment="1">
      <alignment horizontal="right" vertical="top" wrapText="1"/>
    </xf>
    <xf numFmtId="0" fontId="45" fillId="0" borderId="10" xfId="0" applyFont="1" applyBorder="1" applyAlignment="1">
      <alignment horizontal="center" vertical="top" wrapText="1"/>
    </xf>
    <xf numFmtId="0" fontId="45" fillId="3" borderId="10" xfId="0" applyFont="1" applyFill="1" applyBorder="1" applyAlignment="1">
      <alignment horizontal="center" vertical="top" wrapText="1"/>
    </xf>
    <xf numFmtId="0" fontId="45" fillId="0" borderId="35" xfId="0" applyFont="1" applyBorder="1" applyAlignment="1">
      <alignment horizontal="center" vertical="top" wrapText="1"/>
    </xf>
    <xf numFmtId="0" fontId="30" fillId="3" borderId="72" xfId="0" applyFont="1" applyFill="1" applyBorder="1"/>
    <xf numFmtId="49" fontId="45" fillId="3" borderId="31" xfId="0" applyNumberFormat="1" applyFont="1" applyFill="1" applyBorder="1" applyAlignment="1">
      <alignment vertical="center" wrapText="1" shrinkToFit="1"/>
    </xf>
    <xf numFmtId="3" fontId="45" fillId="3" borderId="66" xfId="0" applyNumberFormat="1" applyFont="1" applyFill="1" applyBorder="1" applyAlignment="1">
      <alignment vertical="center" wrapText="1" shrinkToFit="1"/>
    </xf>
    <xf numFmtId="3" fontId="16" fillId="0" borderId="14" xfId="0" applyNumberFormat="1" applyFont="1" applyBorder="1"/>
    <xf numFmtId="0" fontId="40" fillId="2" borderId="80" xfId="0" applyFont="1" applyFill="1" applyBorder="1" applyAlignment="1">
      <alignment horizontal="center" wrapText="1"/>
    </xf>
    <xf numFmtId="3" fontId="29" fillId="2" borderId="10" xfId="0" applyNumberFormat="1" applyFont="1" applyFill="1" applyBorder="1" applyAlignment="1">
      <alignment horizontal="right" wrapText="1"/>
    </xf>
    <xf numFmtId="3" fontId="29" fillId="2" borderId="13" xfId="0" applyNumberFormat="1" applyFont="1" applyFill="1" applyBorder="1" applyAlignment="1">
      <alignment wrapText="1"/>
    </xf>
    <xf numFmtId="3" fontId="29" fillId="2" borderId="13" xfId="0" applyNumberFormat="1" applyFont="1" applyFill="1" applyBorder="1" applyAlignment="1">
      <alignment horizontal="right" wrapText="1"/>
    </xf>
    <xf numFmtId="3" fontId="41" fillId="2" borderId="13" xfId="0" applyNumberFormat="1" applyFont="1" applyFill="1" applyBorder="1" applyAlignment="1">
      <alignment horizontal="right" wrapText="1"/>
    </xf>
    <xf numFmtId="3" fontId="24" fillId="2" borderId="13" xfId="0" applyNumberFormat="1" applyFont="1" applyFill="1" applyBorder="1" applyAlignment="1">
      <alignment horizontal="right" wrapText="1"/>
    </xf>
    <xf numFmtId="3" fontId="41" fillId="2" borderId="24" xfId="0" applyNumberFormat="1" applyFont="1" applyFill="1" applyBorder="1" applyAlignment="1">
      <alignment horizontal="right" wrapText="1"/>
    </xf>
    <xf numFmtId="3" fontId="43" fillId="2" borderId="74" xfId="0" applyNumberFormat="1" applyFont="1" applyFill="1" applyBorder="1" applyAlignment="1">
      <alignment horizontal="center" wrapText="1"/>
    </xf>
    <xf numFmtId="3" fontId="43" fillId="2" borderId="31" xfId="0" applyNumberFormat="1" applyFont="1" applyFill="1" applyBorder="1" applyAlignment="1">
      <alignment horizontal="center" wrapText="1"/>
    </xf>
    <xf numFmtId="3" fontId="28" fillId="2" borderId="13" xfId="0" applyNumberFormat="1" applyFont="1" applyFill="1" applyBorder="1" applyAlignment="1">
      <alignment horizontal="right" wrapText="1"/>
    </xf>
    <xf numFmtId="3" fontId="55" fillId="0" borderId="23" xfId="0" applyNumberFormat="1" applyFont="1" applyBorder="1"/>
    <xf numFmtId="0" fontId="53" fillId="0" borderId="32" xfId="0" applyFont="1" applyBorder="1" applyAlignment="1">
      <alignment vertical="top" wrapText="1"/>
    </xf>
    <xf numFmtId="0" fontId="50" fillId="0" borderId="73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/>
    </xf>
    <xf numFmtId="0" fontId="0" fillId="0" borderId="52" xfId="0" applyBorder="1"/>
    <xf numFmtId="3" fontId="53" fillId="0" borderId="23" xfId="0" applyNumberFormat="1" applyFont="1" applyBorder="1" applyAlignment="1">
      <alignment horizontal="center" vertical="top" wrapText="1"/>
    </xf>
    <xf numFmtId="3" fontId="53" fillId="0" borderId="34" xfId="0" applyNumberFormat="1" applyFont="1" applyBorder="1" applyAlignment="1">
      <alignment horizontal="center" vertical="top" wrapText="1"/>
    </xf>
    <xf numFmtId="165" fontId="57" fillId="0" borderId="47" xfId="1" applyNumberFormat="1" applyFont="1" applyBorder="1" applyAlignment="1">
      <alignment horizontal="right" vertical="center" wrapText="1"/>
    </xf>
    <xf numFmtId="165" fontId="57" fillId="0" borderId="8" xfId="1" applyNumberFormat="1" applyFont="1" applyBorder="1" applyAlignment="1">
      <alignment horizontal="right" vertical="center" wrapText="1"/>
    </xf>
    <xf numFmtId="1" fontId="49" fillId="0" borderId="8" xfId="1" applyNumberFormat="1" applyFont="1" applyBorder="1" applyAlignment="1">
      <alignment vertical="center"/>
    </xf>
    <xf numFmtId="165" fontId="49" fillId="0" borderId="8" xfId="1" applyNumberFormat="1" applyFont="1" applyBorder="1" applyAlignment="1">
      <alignment vertical="center"/>
    </xf>
    <xf numFmtId="165" fontId="49" fillId="0" borderId="14" xfId="1" applyNumberFormat="1" applyFont="1" applyBorder="1" applyAlignment="1">
      <alignment vertical="center"/>
    </xf>
    <xf numFmtId="165" fontId="49" fillId="0" borderId="13" xfId="1" applyNumberFormat="1" applyFont="1" applyBorder="1" applyAlignment="1">
      <alignment vertical="center"/>
    </xf>
    <xf numFmtId="165" fontId="56" fillId="0" borderId="8" xfId="1" applyNumberFormat="1" applyFont="1" applyBorder="1" applyAlignment="1">
      <alignment vertical="center"/>
    </xf>
    <xf numFmtId="0" fontId="30" fillId="0" borderId="43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165" fontId="45" fillId="0" borderId="65" xfId="1" applyNumberFormat="1" applyFont="1" applyBorder="1" applyAlignment="1">
      <alignment horizontal="right" vertical="top" wrapText="1"/>
    </xf>
    <xf numFmtId="165" fontId="45" fillId="0" borderId="73" xfId="1" applyNumberFormat="1" applyFont="1" applyBorder="1" applyAlignment="1">
      <alignment horizontal="right" vertical="top" wrapText="1"/>
    </xf>
    <xf numFmtId="165" fontId="49" fillId="0" borderId="73" xfId="1" applyNumberFormat="1" applyFont="1" applyBorder="1"/>
    <xf numFmtId="165" fontId="13" fillId="0" borderId="71" xfId="1" applyNumberFormat="1" applyFont="1" applyBorder="1"/>
    <xf numFmtId="165" fontId="49" fillId="0" borderId="74" xfId="1" applyNumberFormat="1" applyFont="1" applyBorder="1"/>
    <xf numFmtId="165" fontId="49" fillId="0" borderId="71" xfId="1" applyNumberFormat="1" applyFont="1" applyBorder="1"/>
    <xf numFmtId="3" fontId="63" fillId="0" borderId="4" xfId="3" applyNumberFormat="1" applyFont="1" applyBorder="1"/>
    <xf numFmtId="3" fontId="63" fillId="0" borderId="3" xfId="3" applyNumberFormat="1" applyFont="1" applyBorder="1"/>
    <xf numFmtId="3" fontId="66" fillId="0" borderId="3" xfId="0" applyNumberFormat="1" applyFont="1" applyBorder="1" applyAlignment="1">
      <alignment horizontal="right"/>
    </xf>
    <xf numFmtId="3" fontId="63" fillId="0" borderId="2" xfId="3" applyNumberFormat="1" applyFont="1" applyBorder="1"/>
    <xf numFmtId="3" fontId="63" fillId="0" borderId="81" xfId="0" applyNumberFormat="1" applyFont="1" applyBorder="1"/>
    <xf numFmtId="3" fontId="63" fillId="0" borderId="75" xfId="0" applyNumberFormat="1" applyFont="1" applyBorder="1"/>
    <xf numFmtId="3" fontId="66" fillId="0" borderId="75" xfId="0" applyNumberFormat="1" applyFont="1" applyBorder="1"/>
    <xf numFmtId="3" fontId="63" fillId="0" borderId="76" xfId="0" applyNumberFormat="1" applyFont="1" applyBorder="1"/>
    <xf numFmtId="3" fontId="66" fillId="0" borderId="32" xfId="0" applyNumberFormat="1" applyFont="1" applyBorder="1"/>
    <xf numFmtId="3" fontId="63" fillId="0" borderId="13" xfId="3" applyNumberFormat="1" applyFont="1" applyBorder="1"/>
    <xf numFmtId="3" fontId="63" fillId="0" borderId="14" xfId="3" applyNumberFormat="1" applyFont="1" applyBorder="1"/>
    <xf numFmtId="3" fontId="66" fillId="0" borderId="13" xfId="0" applyNumberFormat="1" applyFont="1" applyBorder="1" applyAlignment="1">
      <alignment horizontal="right"/>
    </xf>
    <xf numFmtId="3" fontId="66" fillId="0" borderId="14" xfId="0" applyNumberFormat="1" applyFont="1" applyBorder="1" applyAlignment="1">
      <alignment horizontal="right"/>
    </xf>
    <xf numFmtId="3" fontId="63" fillId="0" borderId="24" xfId="3" applyNumberFormat="1" applyFont="1" applyBorder="1"/>
    <xf numFmtId="3" fontId="63" fillId="0" borderId="15" xfId="3" applyNumberFormat="1" applyFont="1" applyBorder="1"/>
    <xf numFmtId="0" fontId="44" fillId="0" borderId="0" xfId="0" applyFont="1" applyAlignment="1">
      <alignment horizontal="center"/>
    </xf>
    <xf numFmtId="0" fontId="0" fillId="0" borderId="14" xfId="0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165" fontId="73" fillId="0" borderId="14" xfId="1" applyNumberFormat="1" applyFont="1" applyBorder="1" applyAlignment="1">
      <alignment vertical="center"/>
    </xf>
    <xf numFmtId="165" fontId="56" fillId="0" borderId="14" xfId="1" applyNumberFormat="1" applyFont="1" applyBorder="1"/>
    <xf numFmtId="0" fontId="16" fillId="0" borderId="13" xfId="0" applyFont="1" applyBorder="1" applyAlignment="1">
      <alignment wrapText="1"/>
    </xf>
    <xf numFmtId="3" fontId="23" fillId="0" borderId="40" xfId="3" applyNumberFormat="1" applyFont="1" applyBorder="1"/>
    <xf numFmtId="3" fontId="23" fillId="0" borderId="3" xfId="3" applyNumberFormat="1" applyFont="1" applyBorder="1"/>
    <xf numFmtId="3" fontId="23" fillId="2" borderId="41" xfId="0" applyNumberFormat="1" applyFont="1" applyFill="1" applyBorder="1" applyAlignment="1">
      <alignment wrapText="1"/>
    </xf>
    <xf numFmtId="3" fontId="24" fillId="2" borderId="8" xfId="0" applyNumberFormat="1" applyFont="1" applyFill="1" applyBorder="1" applyAlignment="1">
      <alignment horizontal="right" wrapText="1"/>
    </xf>
    <xf numFmtId="3" fontId="24" fillId="2" borderId="14" xfId="0" applyNumberFormat="1" applyFont="1" applyFill="1" applyBorder="1" applyAlignment="1">
      <alignment horizontal="right" wrapText="1"/>
    </xf>
    <xf numFmtId="3" fontId="23" fillId="0" borderId="40" xfId="0" applyNumberFormat="1" applyFont="1" applyBorder="1"/>
    <xf numFmtId="3" fontId="23" fillId="0" borderId="3" xfId="0" applyNumberFormat="1" applyFont="1" applyBorder="1"/>
    <xf numFmtId="3" fontId="52" fillId="2" borderId="2" xfId="0" applyNumberFormat="1" applyFont="1" applyFill="1" applyBorder="1" applyAlignment="1">
      <alignment wrapText="1"/>
    </xf>
    <xf numFmtId="0" fontId="40" fillId="2" borderId="25" xfId="0" applyFont="1" applyFill="1" applyBorder="1" applyAlignment="1">
      <alignment horizontal="center" wrapText="1"/>
    </xf>
    <xf numFmtId="0" fontId="40" fillId="2" borderId="51" xfId="0" applyFont="1" applyFill="1" applyBorder="1" applyAlignment="1">
      <alignment horizontal="center" wrapText="1"/>
    </xf>
    <xf numFmtId="0" fontId="40" fillId="2" borderId="26" xfId="0" applyFont="1" applyFill="1" applyBorder="1" applyAlignment="1">
      <alignment horizontal="center" wrapText="1"/>
    </xf>
    <xf numFmtId="3" fontId="41" fillId="2" borderId="31" xfId="0" applyNumberFormat="1" applyFont="1" applyFill="1" applyBorder="1" applyAlignment="1">
      <alignment horizontal="right" wrapText="1"/>
    </xf>
    <xf numFmtId="3" fontId="41" fillId="2" borderId="32" xfId="0" applyNumberFormat="1" applyFont="1" applyFill="1" applyBorder="1" applyAlignment="1">
      <alignment horizontal="right" wrapText="1"/>
    </xf>
    <xf numFmtId="3" fontId="24" fillId="2" borderId="10" xfId="0" applyNumberFormat="1" applyFont="1" applyFill="1" applyBorder="1" applyAlignment="1">
      <alignment horizontal="right" wrapText="1"/>
    </xf>
    <xf numFmtId="3" fontId="52" fillId="2" borderId="24" xfId="0" applyNumberFormat="1" applyFont="1" applyFill="1" applyBorder="1" applyAlignment="1">
      <alignment wrapText="1"/>
    </xf>
    <xf numFmtId="3" fontId="52" fillId="2" borderId="37" xfId="0" applyNumberFormat="1" applyFont="1" applyFill="1" applyBorder="1" applyAlignment="1">
      <alignment wrapText="1"/>
    </xf>
    <xf numFmtId="3" fontId="52" fillId="2" borderId="15" xfId="0" applyNumberFormat="1" applyFont="1" applyFill="1" applyBorder="1" applyAlignment="1">
      <alignment wrapText="1"/>
    </xf>
    <xf numFmtId="1" fontId="61" fillId="0" borderId="1" xfId="3" applyNumberFormat="1" applyFont="1" applyBorder="1" applyAlignment="1">
      <alignment horizontal="center" vertical="center" wrapText="1"/>
    </xf>
    <xf numFmtId="3" fontId="16" fillId="0" borderId="26" xfId="0" applyNumberFormat="1" applyFont="1" applyBorder="1"/>
    <xf numFmtId="0" fontId="16" fillId="0" borderId="25" xfId="0" applyFont="1" applyBorder="1"/>
    <xf numFmtId="0" fontId="14" fillId="0" borderId="23" xfId="0" applyFont="1" applyBorder="1" applyAlignment="1">
      <alignment horizontal="left"/>
    </xf>
    <xf numFmtId="167" fontId="14" fillId="0" borderId="27" xfId="1" applyNumberFormat="1" applyFont="1" applyBorder="1"/>
    <xf numFmtId="49" fontId="45" fillId="3" borderId="81" xfId="0" applyNumberFormat="1" applyFont="1" applyFill="1" applyBorder="1" applyAlignment="1">
      <alignment vertical="center" wrapText="1" shrinkToFit="1"/>
    </xf>
    <xf numFmtId="49" fontId="67" fillId="3" borderId="7" xfId="0" applyNumberFormat="1" applyFont="1" applyFill="1" applyBorder="1" applyAlignment="1">
      <alignment vertical="center" wrapText="1" shrinkToFit="1"/>
    </xf>
    <xf numFmtId="3" fontId="45" fillId="3" borderId="33" xfId="0" applyNumberFormat="1" applyFont="1" applyFill="1" applyBorder="1" applyAlignment="1">
      <alignment vertical="center" wrapText="1" shrinkToFit="1"/>
    </xf>
    <xf numFmtId="3" fontId="67" fillId="3" borderId="7" xfId="0" applyNumberFormat="1" applyFont="1" applyFill="1" applyBorder="1" applyAlignment="1">
      <alignment vertical="center" wrapText="1" shrinkToFit="1"/>
    </xf>
    <xf numFmtId="3" fontId="24" fillId="2" borderId="15" xfId="0" applyNumberFormat="1" applyFont="1" applyFill="1" applyBorder="1" applyAlignment="1">
      <alignment horizontal="right" wrapText="1"/>
    </xf>
    <xf numFmtId="1" fontId="0" fillId="0" borderId="0" xfId="0" applyNumberFormat="1"/>
    <xf numFmtId="0" fontId="30" fillId="3" borderId="26" xfId="0" applyFont="1" applyFill="1" applyBorder="1"/>
    <xf numFmtId="3" fontId="63" fillId="0" borderId="36" xfId="3" applyNumberFormat="1" applyFont="1" applyBorder="1"/>
    <xf numFmtId="1" fontId="61" fillId="0" borderId="37" xfId="3" applyNumberFormat="1" applyFont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2" fillId="0" borderId="57" xfId="0" applyNumberFormat="1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45" fillId="0" borderId="10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center" wrapText="1"/>
    </xf>
    <xf numFmtId="0" fontId="45" fillId="0" borderId="72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top" wrapText="1"/>
    </xf>
    <xf numFmtId="0" fontId="45" fillId="0" borderId="31" xfId="0" applyFont="1" applyBorder="1" applyAlignment="1">
      <alignment horizontal="left" vertical="top" wrapText="1"/>
    </xf>
    <xf numFmtId="0" fontId="45" fillId="0" borderId="66" xfId="0" applyFont="1" applyBorder="1" applyAlignment="1">
      <alignment horizontal="left" vertical="top" wrapText="1"/>
    </xf>
    <xf numFmtId="0" fontId="54" fillId="0" borderId="31" xfId="0" applyFont="1" applyBorder="1" applyAlignment="1">
      <alignment horizontal="left"/>
    </xf>
    <xf numFmtId="0" fontId="54" fillId="0" borderId="66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30" fillId="0" borderId="22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48" fillId="0" borderId="59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30" fillId="0" borderId="17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/>
    </xf>
    <xf numFmtId="3" fontId="12" fillId="0" borderId="56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5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5" fillId="0" borderId="31" xfId="0" applyFont="1" applyBorder="1" applyAlignment="1">
      <alignment horizontal="justify" vertical="top" wrapText="1"/>
    </xf>
    <xf numFmtId="0" fontId="45" fillId="0" borderId="78" xfId="0" applyFont="1" applyBorder="1" applyAlignment="1">
      <alignment horizontal="justify" vertical="top" wrapText="1"/>
    </xf>
    <xf numFmtId="0" fontId="30" fillId="3" borderId="10" xfId="0" applyFont="1" applyFill="1" applyBorder="1" applyAlignment="1">
      <alignment horizontal="center" vertical="top" wrapText="1"/>
    </xf>
    <xf numFmtId="0" fontId="30" fillId="3" borderId="13" xfId="0" applyFont="1" applyFill="1" applyBorder="1" applyAlignment="1">
      <alignment horizontal="center" vertical="top" wrapText="1"/>
    </xf>
    <xf numFmtId="0" fontId="30" fillId="3" borderId="59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48" fillId="0" borderId="12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45" fillId="3" borderId="13" xfId="0" applyFont="1" applyFill="1" applyBorder="1" applyAlignment="1">
      <alignment horizontal="center" vertical="top" wrapText="1"/>
    </xf>
    <xf numFmtId="0" fontId="45" fillId="3" borderId="4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5" fillId="3" borderId="10" xfId="0" applyFont="1" applyFill="1" applyBorder="1" applyAlignment="1">
      <alignment horizontal="center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59" xfId="0" applyFont="1" applyFill="1" applyBorder="1" applyAlignment="1">
      <alignment horizontal="center" vertical="center" wrapText="1"/>
    </xf>
    <xf numFmtId="0" fontId="45" fillId="3" borderId="52" xfId="0" applyFont="1" applyFill="1" applyBorder="1" applyAlignment="1">
      <alignment horizontal="center" vertical="center" wrapText="1"/>
    </xf>
    <xf numFmtId="0" fontId="53" fillId="0" borderId="23" xfId="0" applyFont="1" applyBorder="1" applyAlignment="1">
      <alignment horizontal="left" vertical="top" wrapText="1"/>
    </xf>
    <xf numFmtId="0" fontId="53" fillId="0" borderId="58" xfId="0" applyFont="1" applyBorder="1" applyAlignment="1">
      <alignment horizontal="left" vertical="top" wrapText="1"/>
    </xf>
    <xf numFmtId="0" fontId="45" fillId="0" borderId="24" xfId="0" applyFont="1" applyBorder="1" applyAlignment="1">
      <alignment horizontal="justify" vertical="top" wrapText="1"/>
    </xf>
    <xf numFmtId="0" fontId="45" fillId="0" borderId="38" xfId="0" applyFont="1" applyBorder="1" applyAlignment="1">
      <alignment horizontal="justify" vertical="top" wrapText="1"/>
    </xf>
    <xf numFmtId="3" fontId="12" fillId="0" borderId="73" xfId="0" applyNumberFormat="1" applyFont="1" applyBorder="1" applyAlignment="1">
      <alignment horizontal="center"/>
    </xf>
    <xf numFmtId="3" fontId="12" fillId="0" borderId="72" xfId="0" applyNumberFormat="1" applyFont="1" applyBorder="1" applyAlignment="1">
      <alignment horizontal="center"/>
    </xf>
    <xf numFmtId="0" fontId="30" fillId="0" borderId="60" xfId="0" applyFont="1" applyBorder="1" applyAlignment="1">
      <alignment horizontal="center" vertical="top" wrapText="1"/>
    </xf>
    <xf numFmtId="0" fontId="30" fillId="0" borderId="61" xfId="0" applyFont="1" applyBorder="1" applyAlignment="1">
      <alignment horizontal="center" vertical="top" wrapText="1"/>
    </xf>
    <xf numFmtId="0" fontId="48" fillId="0" borderId="40" xfId="0" applyFont="1" applyBorder="1" applyAlignment="1">
      <alignment horizontal="center"/>
    </xf>
    <xf numFmtId="0" fontId="48" fillId="0" borderId="60" xfId="0" applyFont="1" applyBorder="1" applyAlignment="1">
      <alignment horizontal="center"/>
    </xf>
    <xf numFmtId="0" fontId="48" fillId="0" borderId="61" xfId="0" applyFont="1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61" xfId="0" applyBorder="1" applyAlignment="1">
      <alignment horizontal="right"/>
    </xf>
    <xf numFmtId="0" fontId="30" fillId="0" borderId="59" xfId="0" applyFont="1" applyBorder="1" applyAlignment="1">
      <alignment horizontal="center" vertical="top" wrapText="1"/>
    </xf>
    <xf numFmtId="0" fontId="53" fillId="0" borderId="31" xfId="0" applyFont="1" applyBorder="1" applyAlignment="1">
      <alignment horizontal="left" vertical="top" wrapText="1"/>
    </xf>
    <xf numFmtId="0" fontId="53" fillId="0" borderId="66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wrapText="1"/>
    </xf>
    <xf numFmtId="0" fontId="45" fillId="0" borderId="20" xfId="0" applyFont="1" applyBorder="1" applyAlignment="1">
      <alignment horizontal="left" vertical="top" wrapText="1"/>
    </xf>
    <xf numFmtId="0" fontId="54" fillId="0" borderId="46" xfId="0" applyFont="1" applyBorder="1" applyAlignment="1">
      <alignment horizontal="left"/>
    </xf>
    <xf numFmtId="0" fontId="54" fillId="0" borderId="19" xfId="0" applyFont="1" applyBorder="1" applyAlignment="1">
      <alignment horizontal="left"/>
    </xf>
    <xf numFmtId="0" fontId="45" fillId="0" borderId="35" xfId="0" applyFont="1" applyBorder="1" applyAlignment="1">
      <alignment horizontal="center" vertical="top" wrapText="1"/>
    </xf>
    <xf numFmtId="0" fontId="45" fillId="0" borderId="49" xfId="0" applyFont="1" applyBorder="1" applyAlignment="1">
      <alignment horizontal="center" vertical="top" wrapText="1"/>
    </xf>
    <xf numFmtId="0" fontId="45" fillId="0" borderId="12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wrapText="1"/>
    </xf>
    <xf numFmtId="0" fontId="71" fillId="0" borderId="2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6" fillId="0" borderId="62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wrapText="1"/>
    </xf>
    <xf numFmtId="3" fontId="35" fillId="0" borderId="19" xfId="0" applyNumberFormat="1" applyFont="1" applyBorder="1" applyAlignment="1">
      <alignment horizontal="center" wrapText="1"/>
    </xf>
    <xf numFmtId="0" fontId="42" fillId="2" borderId="0" xfId="0" applyFont="1" applyFill="1" applyAlignment="1">
      <alignment horizontal="center" wrapText="1"/>
    </xf>
    <xf numFmtId="0" fontId="28" fillId="2" borderId="40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40" fillId="2" borderId="22" xfId="0" applyFont="1" applyFill="1" applyBorder="1" applyAlignment="1">
      <alignment horizontal="center" wrapText="1"/>
    </xf>
    <xf numFmtId="0" fontId="40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8" fillId="2" borderId="44" xfId="0" applyFont="1" applyFill="1" applyBorder="1" applyAlignment="1">
      <alignment horizontal="center" wrapText="1"/>
    </xf>
    <xf numFmtId="0" fontId="28" fillId="2" borderId="43" xfId="0" applyFont="1" applyFill="1" applyBorder="1" applyAlignment="1">
      <alignment horizontal="center" wrapText="1"/>
    </xf>
    <xf numFmtId="0" fontId="40" fillId="2" borderId="42" xfId="0" applyFont="1" applyFill="1" applyBorder="1" applyAlignment="1">
      <alignment horizontal="center" wrapText="1"/>
    </xf>
    <xf numFmtId="0" fontId="40" fillId="2" borderId="29" xfId="0" applyFont="1" applyFill="1" applyBorder="1" applyAlignment="1">
      <alignment horizontal="center" wrapText="1"/>
    </xf>
    <xf numFmtId="0" fontId="39" fillId="2" borderId="79" xfId="0" applyFont="1" applyFill="1" applyBorder="1" applyAlignment="1">
      <alignment horizontal="center" wrapText="1"/>
    </xf>
    <xf numFmtId="0" fontId="39" fillId="2" borderId="63" xfId="0" applyFont="1" applyFill="1" applyBorder="1" applyAlignment="1">
      <alignment horizontal="center" wrapText="1"/>
    </xf>
    <xf numFmtId="0" fontId="39" fillId="2" borderId="64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/>
    <xf numFmtId="0" fontId="26" fillId="0" borderId="84" xfId="0" applyFont="1" applyBorder="1" applyAlignment="1">
      <alignment vertical="center" wrapText="1"/>
    </xf>
    <xf numFmtId="3" fontId="26" fillId="0" borderId="85" xfId="0" applyNumberFormat="1" applyFont="1" applyBorder="1" applyAlignment="1">
      <alignment horizontal="right" vertical="center" wrapText="1"/>
    </xf>
    <xf numFmtId="0" fontId="26" fillId="0" borderId="86" xfId="0" applyFont="1" applyBorder="1" applyAlignment="1">
      <alignment vertical="center" wrapText="1"/>
    </xf>
    <xf numFmtId="3" fontId="26" fillId="0" borderId="87" xfId="0" applyNumberFormat="1" applyFont="1" applyBorder="1" applyAlignment="1">
      <alignment horizontal="right" vertical="center" wrapText="1"/>
    </xf>
    <xf numFmtId="0" fontId="50" fillId="0" borderId="82" xfId="0" applyFont="1" applyBorder="1" applyAlignment="1">
      <alignment vertical="center" wrapText="1"/>
    </xf>
    <xf numFmtId="3" fontId="50" fillId="0" borderId="83" xfId="0" applyNumberFormat="1" applyFont="1" applyBorder="1" applyAlignment="1">
      <alignment horizontal="right" vertical="center" wrapText="1"/>
    </xf>
  </cellXfs>
  <cellStyles count="6">
    <cellStyle name="Ezres" xfId="1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3" xfId="5" xr:uid="{00000000-0005-0000-0000-000004000000}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F126"/>
  <sheetViews>
    <sheetView workbookViewId="0">
      <selection activeCell="H72" sqref="H72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2" spans="2:4" ht="15" x14ac:dyDescent="0.2">
      <c r="B2" s="511" t="s">
        <v>390</v>
      </c>
      <c r="C2" s="511"/>
      <c r="D2" s="511"/>
    </row>
    <row r="3" spans="2:4" ht="15" x14ac:dyDescent="0.2">
      <c r="B3" s="234"/>
      <c r="C3" s="234"/>
      <c r="D3" s="234"/>
    </row>
    <row r="4" spans="2:4" ht="15" x14ac:dyDescent="0.2">
      <c r="B4" s="234"/>
      <c r="C4" s="234"/>
      <c r="D4" s="234"/>
    </row>
    <row r="5" spans="2:4" ht="15" x14ac:dyDescent="0.2">
      <c r="B5" s="234"/>
      <c r="C5" s="234"/>
      <c r="D5" s="234"/>
    </row>
    <row r="6" spans="2:4" ht="15" x14ac:dyDescent="0.2">
      <c r="B6" s="234"/>
      <c r="C6" s="234"/>
      <c r="D6" s="234"/>
    </row>
    <row r="7" spans="2:4" ht="15" thickBot="1" x14ac:dyDescent="0.25">
      <c r="B7" s="512"/>
      <c r="C7" s="513"/>
      <c r="D7" s="513"/>
    </row>
    <row r="8" spans="2:4" x14ac:dyDescent="0.2">
      <c r="B8" s="235" t="s">
        <v>12</v>
      </c>
      <c r="C8" s="236" t="s">
        <v>13</v>
      </c>
      <c r="D8" s="237" t="s">
        <v>14</v>
      </c>
    </row>
    <row r="9" spans="2:4" x14ac:dyDescent="0.2">
      <c r="B9" s="238" t="s">
        <v>15</v>
      </c>
      <c r="C9" s="239"/>
      <c r="D9" s="240" t="s">
        <v>244</v>
      </c>
    </row>
    <row r="10" spans="2:4" x14ac:dyDescent="0.2">
      <c r="B10" s="10"/>
      <c r="C10" s="11">
        <v>1</v>
      </c>
      <c r="D10" s="326" t="s">
        <v>16</v>
      </c>
    </row>
    <row r="11" spans="2:4" x14ac:dyDescent="0.2">
      <c r="B11" s="10"/>
      <c r="C11" s="11">
        <v>2</v>
      </c>
      <c r="D11" s="329" t="s">
        <v>17</v>
      </c>
    </row>
    <row r="12" spans="2:4" x14ac:dyDescent="0.2">
      <c r="B12" s="10"/>
      <c r="C12" s="11">
        <v>3</v>
      </c>
      <c r="D12" s="326" t="s">
        <v>307</v>
      </c>
    </row>
    <row r="13" spans="2:4" ht="25.5" x14ac:dyDescent="0.2">
      <c r="B13" s="10"/>
      <c r="C13" s="11">
        <v>4</v>
      </c>
      <c r="D13" s="330" t="s">
        <v>308</v>
      </c>
    </row>
    <row r="14" spans="2:4" x14ac:dyDescent="0.2">
      <c r="B14" s="10"/>
      <c r="C14" s="11">
        <v>5</v>
      </c>
      <c r="D14" s="326" t="s">
        <v>309</v>
      </c>
    </row>
    <row r="15" spans="2:4" x14ac:dyDescent="0.2">
      <c r="B15" s="10"/>
      <c r="C15" s="11">
        <v>6</v>
      </c>
      <c r="D15" s="329" t="s">
        <v>20</v>
      </c>
    </row>
    <row r="16" spans="2:4" x14ac:dyDescent="0.2">
      <c r="B16" s="10"/>
      <c r="C16" s="11">
        <v>7</v>
      </c>
      <c r="D16" s="329" t="s">
        <v>310</v>
      </c>
    </row>
    <row r="17" spans="2:4" x14ac:dyDescent="0.2">
      <c r="B17" s="10"/>
      <c r="C17" s="11">
        <v>8</v>
      </c>
      <c r="D17" s="329" t="s">
        <v>311</v>
      </c>
    </row>
    <row r="18" spans="2:4" x14ac:dyDescent="0.2">
      <c r="B18" s="10"/>
      <c r="C18" s="11">
        <v>9</v>
      </c>
      <c r="D18" s="329" t="s">
        <v>325</v>
      </c>
    </row>
    <row r="19" spans="2:4" x14ac:dyDescent="0.2">
      <c r="B19" s="10"/>
      <c r="C19" s="11">
        <v>10</v>
      </c>
      <c r="D19" s="329" t="s">
        <v>312</v>
      </c>
    </row>
    <row r="20" spans="2:4" ht="28.5" customHeight="1" x14ac:dyDescent="0.2">
      <c r="B20" s="10"/>
      <c r="C20" s="11">
        <v>11</v>
      </c>
      <c r="D20" s="329" t="s">
        <v>313</v>
      </c>
    </row>
    <row r="21" spans="2:4" ht="13.5" customHeight="1" x14ac:dyDescent="0.2">
      <c r="B21" s="10"/>
      <c r="C21" s="11">
        <v>12</v>
      </c>
      <c r="D21" s="329" t="s">
        <v>18</v>
      </c>
    </row>
    <row r="22" spans="2:4" ht="13.5" customHeight="1" x14ac:dyDescent="0.2">
      <c r="B22" s="10"/>
      <c r="C22" s="11">
        <v>13</v>
      </c>
      <c r="D22" s="329" t="s">
        <v>19</v>
      </c>
    </row>
    <row r="23" spans="2:4" ht="13.5" customHeight="1" x14ac:dyDescent="0.2">
      <c r="B23" s="10"/>
      <c r="C23" s="11">
        <v>14</v>
      </c>
      <c r="D23" s="329" t="s">
        <v>387</v>
      </c>
    </row>
    <row r="24" spans="2:4" ht="13.5" customHeight="1" x14ac:dyDescent="0.2">
      <c r="B24" s="10"/>
      <c r="C24" s="11">
        <v>15</v>
      </c>
      <c r="D24" s="329" t="s">
        <v>388</v>
      </c>
    </row>
    <row r="25" spans="2:4" x14ac:dyDescent="0.2">
      <c r="B25" s="10"/>
      <c r="C25" s="11">
        <v>16</v>
      </c>
      <c r="D25" s="329" t="s">
        <v>245</v>
      </c>
    </row>
    <row r="26" spans="2:4" x14ac:dyDescent="0.2">
      <c r="B26" s="10"/>
      <c r="C26" s="11">
        <v>17</v>
      </c>
      <c r="D26" s="326" t="s">
        <v>21</v>
      </c>
    </row>
    <row r="27" spans="2:4" x14ac:dyDescent="0.2">
      <c r="B27" s="10"/>
      <c r="C27" s="11">
        <v>18</v>
      </c>
      <c r="D27" s="326" t="s">
        <v>22</v>
      </c>
    </row>
    <row r="28" spans="2:4" x14ac:dyDescent="0.2">
      <c r="B28" s="10"/>
      <c r="C28" s="11">
        <v>19</v>
      </c>
      <c r="D28" s="329" t="s">
        <v>314</v>
      </c>
    </row>
    <row r="29" spans="2:4" x14ac:dyDescent="0.2">
      <c r="B29" s="10"/>
      <c r="C29" s="11">
        <v>20</v>
      </c>
      <c r="D29" s="326" t="s">
        <v>315</v>
      </c>
    </row>
    <row r="30" spans="2:4" x14ac:dyDescent="0.2">
      <c r="B30" s="10"/>
      <c r="C30" s="11">
        <v>21</v>
      </c>
      <c r="D30" s="326" t="s">
        <v>23</v>
      </c>
    </row>
    <row r="31" spans="2:4" x14ac:dyDescent="0.2">
      <c r="B31" s="10"/>
      <c r="C31" s="11">
        <v>22</v>
      </c>
      <c r="D31" s="326" t="s">
        <v>246</v>
      </c>
    </row>
    <row r="32" spans="2:4" x14ac:dyDescent="0.2">
      <c r="B32" s="10"/>
      <c r="C32" s="11">
        <v>23</v>
      </c>
      <c r="D32" s="326" t="s">
        <v>24</v>
      </c>
    </row>
    <row r="33" spans="2:4" x14ac:dyDescent="0.2">
      <c r="B33" s="10"/>
      <c r="C33" s="11">
        <v>24</v>
      </c>
      <c r="D33" s="326" t="s">
        <v>25</v>
      </c>
    </row>
    <row r="34" spans="2:4" x14ac:dyDescent="0.2">
      <c r="B34" s="10"/>
      <c r="C34" s="11">
        <v>25</v>
      </c>
      <c r="D34" s="326" t="s">
        <v>26</v>
      </c>
    </row>
    <row r="35" spans="2:4" x14ac:dyDescent="0.2">
      <c r="B35" s="10"/>
      <c r="C35" s="11">
        <v>26</v>
      </c>
      <c r="D35" s="326" t="s">
        <v>27</v>
      </c>
    </row>
    <row r="36" spans="2:4" x14ac:dyDescent="0.2">
      <c r="B36" s="10"/>
      <c r="C36" s="11">
        <v>27</v>
      </c>
      <c r="D36" s="326" t="s">
        <v>28</v>
      </c>
    </row>
    <row r="37" spans="2:4" x14ac:dyDescent="0.2">
      <c r="B37" s="10"/>
      <c r="C37" s="11">
        <v>28</v>
      </c>
      <c r="D37" s="326" t="s">
        <v>247</v>
      </c>
    </row>
    <row r="38" spans="2:4" x14ac:dyDescent="0.2">
      <c r="B38" s="10"/>
      <c r="C38" s="11">
        <v>29</v>
      </c>
      <c r="D38" s="331" t="s">
        <v>316</v>
      </c>
    </row>
    <row r="39" spans="2:4" x14ac:dyDescent="0.2">
      <c r="B39" s="10"/>
      <c r="C39" s="11">
        <v>30</v>
      </c>
      <c r="D39" s="326" t="s">
        <v>317</v>
      </c>
    </row>
    <row r="40" spans="2:4" x14ac:dyDescent="0.2">
      <c r="B40" s="10"/>
      <c r="C40" s="11">
        <v>31</v>
      </c>
      <c r="D40" s="326" t="s">
        <v>318</v>
      </c>
    </row>
    <row r="41" spans="2:4" x14ac:dyDescent="0.2">
      <c r="B41" s="10"/>
      <c r="C41" s="11">
        <v>32</v>
      </c>
      <c r="D41" s="326" t="s">
        <v>29</v>
      </c>
    </row>
    <row r="42" spans="2:4" x14ac:dyDescent="0.2">
      <c r="B42" s="10"/>
      <c r="C42" s="11">
        <v>33</v>
      </c>
      <c r="D42" s="326" t="s">
        <v>30</v>
      </c>
    </row>
    <row r="43" spans="2:4" x14ac:dyDescent="0.2">
      <c r="B43" s="10"/>
      <c r="C43" s="11">
        <v>34</v>
      </c>
      <c r="D43" s="326" t="s">
        <v>31</v>
      </c>
    </row>
    <row r="44" spans="2:4" x14ac:dyDescent="0.2">
      <c r="B44" s="10"/>
      <c r="C44" s="11">
        <v>35</v>
      </c>
      <c r="D44" s="326" t="s">
        <v>32</v>
      </c>
    </row>
    <row r="45" spans="2:4" x14ac:dyDescent="0.2">
      <c r="B45" s="10"/>
      <c r="C45" s="11">
        <v>36</v>
      </c>
      <c r="D45" s="326" t="s">
        <v>33</v>
      </c>
    </row>
    <row r="46" spans="2:4" x14ac:dyDescent="0.2">
      <c r="B46" s="10"/>
      <c r="C46" s="11">
        <v>37</v>
      </c>
      <c r="D46" s="326" t="s">
        <v>248</v>
      </c>
    </row>
    <row r="47" spans="2:4" x14ac:dyDescent="0.2">
      <c r="B47" s="10"/>
      <c r="C47" s="11">
        <v>38</v>
      </c>
      <c r="D47" s="326" t="s">
        <v>249</v>
      </c>
    </row>
    <row r="48" spans="2:4" x14ac:dyDescent="0.2">
      <c r="B48" s="10"/>
      <c r="C48" s="11">
        <v>39</v>
      </c>
      <c r="D48" s="326" t="s">
        <v>250</v>
      </c>
    </row>
    <row r="49" spans="2:5" x14ac:dyDescent="0.2">
      <c r="B49" s="10"/>
      <c r="C49" s="11">
        <v>40</v>
      </c>
      <c r="D49" s="329" t="s">
        <v>319</v>
      </c>
    </row>
    <row r="50" spans="2:5" x14ac:dyDescent="0.2">
      <c r="B50" s="10"/>
      <c r="C50" s="11">
        <v>41</v>
      </c>
      <c r="D50" s="329" t="s">
        <v>320</v>
      </c>
    </row>
    <row r="51" spans="2:5" x14ac:dyDescent="0.2">
      <c r="B51" s="10"/>
      <c r="C51" s="11">
        <v>42</v>
      </c>
      <c r="D51" s="329" t="s">
        <v>321</v>
      </c>
    </row>
    <row r="52" spans="2:5" ht="25.5" x14ac:dyDescent="0.2">
      <c r="B52" s="10"/>
      <c r="C52" s="11">
        <v>43</v>
      </c>
      <c r="D52" s="329" t="s">
        <v>251</v>
      </c>
    </row>
    <row r="53" spans="2:5" x14ac:dyDescent="0.2">
      <c r="B53" s="10"/>
      <c r="C53" s="11">
        <v>44</v>
      </c>
      <c r="D53" s="329" t="s">
        <v>252</v>
      </c>
    </row>
    <row r="54" spans="2:5" x14ac:dyDescent="0.2">
      <c r="B54" s="10"/>
      <c r="C54" s="11">
        <v>45</v>
      </c>
      <c r="D54" s="329" t="s">
        <v>253</v>
      </c>
    </row>
    <row r="55" spans="2:5" x14ac:dyDescent="0.2">
      <c r="B55" s="10"/>
      <c r="C55" s="11">
        <v>46</v>
      </c>
      <c r="D55" s="329" t="s">
        <v>254</v>
      </c>
    </row>
    <row r="56" spans="2:5" ht="13.5" thickBot="1" x14ac:dyDescent="0.25">
      <c r="B56" s="241"/>
      <c r="C56" s="242">
        <v>47</v>
      </c>
      <c r="D56" s="332" t="s">
        <v>35</v>
      </c>
    </row>
    <row r="57" spans="2:5" x14ac:dyDescent="0.2">
      <c r="B57" s="243"/>
      <c r="C57" s="244"/>
      <c r="D57" s="333"/>
    </row>
    <row r="58" spans="2:5" x14ac:dyDescent="0.2">
      <c r="B58" s="243"/>
      <c r="C58" s="244"/>
      <c r="D58" s="333"/>
    </row>
    <row r="59" spans="2:5" x14ac:dyDescent="0.2">
      <c r="B59" s="243"/>
      <c r="C59" s="244"/>
      <c r="D59" s="333"/>
    </row>
    <row r="60" spans="2:5" x14ac:dyDescent="0.2">
      <c r="B60" s="243"/>
      <c r="C60" s="244"/>
      <c r="D60" s="333"/>
      <c r="E60" s="1" t="s">
        <v>15</v>
      </c>
    </row>
    <row r="61" spans="2:5" x14ac:dyDescent="0.2">
      <c r="B61" s="243"/>
      <c r="C61" s="244"/>
      <c r="D61" s="333"/>
    </row>
    <row r="62" spans="2:5" ht="13.5" thickBot="1" x14ac:dyDescent="0.25">
      <c r="B62" s="243"/>
      <c r="C62" s="244"/>
      <c r="D62" s="334"/>
    </row>
    <row r="63" spans="2:5" x14ac:dyDescent="0.2">
      <c r="B63" s="235" t="s">
        <v>12</v>
      </c>
      <c r="C63" s="236" t="s">
        <v>13</v>
      </c>
      <c r="D63" s="335" t="s">
        <v>14</v>
      </c>
    </row>
    <row r="64" spans="2:5" x14ac:dyDescent="0.2">
      <c r="B64" s="245" t="s">
        <v>38</v>
      </c>
      <c r="C64" s="246"/>
      <c r="D64" s="336" t="s">
        <v>255</v>
      </c>
    </row>
    <row r="65" spans="2:6" ht="25.5" x14ac:dyDescent="0.2">
      <c r="B65" s="327"/>
      <c r="C65" s="11">
        <v>1</v>
      </c>
      <c r="D65" s="330" t="s">
        <v>322</v>
      </c>
      <c r="F65" s="388"/>
    </row>
    <row r="66" spans="2:6" x14ac:dyDescent="0.2">
      <c r="B66" s="327"/>
      <c r="C66" s="11">
        <v>2</v>
      </c>
      <c r="D66" s="326" t="s">
        <v>315</v>
      </c>
    </row>
    <row r="67" spans="2:6" x14ac:dyDescent="0.2">
      <c r="B67" s="327"/>
      <c r="C67" s="248">
        <v>3</v>
      </c>
      <c r="D67" s="326" t="s">
        <v>327</v>
      </c>
    </row>
    <row r="68" spans="2:6" x14ac:dyDescent="0.2">
      <c r="B68" s="327"/>
      <c r="C68" s="11">
        <v>4</v>
      </c>
      <c r="D68" s="326" t="s">
        <v>256</v>
      </c>
    </row>
    <row r="69" spans="2:6" x14ac:dyDescent="0.2">
      <c r="B69" s="327"/>
      <c r="C69" s="11">
        <v>5</v>
      </c>
      <c r="D69" s="326" t="s">
        <v>323</v>
      </c>
    </row>
    <row r="70" spans="2:6" ht="25.5" x14ac:dyDescent="0.2">
      <c r="B70" s="247"/>
      <c r="C70" s="11">
        <v>6</v>
      </c>
      <c r="D70" s="330" t="s">
        <v>308</v>
      </c>
    </row>
    <row r="71" spans="2:6" x14ac:dyDescent="0.2">
      <c r="B71" s="247"/>
      <c r="C71" s="11">
        <v>7</v>
      </c>
      <c r="D71" s="326" t="s">
        <v>324</v>
      </c>
    </row>
    <row r="72" spans="2:6" x14ac:dyDescent="0.2">
      <c r="B72" s="247"/>
      <c r="C72" s="11">
        <v>8</v>
      </c>
      <c r="D72" s="326" t="s">
        <v>325</v>
      </c>
    </row>
    <row r="73" spans="2:6" x14ac:dyDescent="0.2">
      <c r="B73" s="245" t="s">
        <v>39</v>
      </c>
      <c r="C73" s="246"/>
      <c r="D73" s="336" t="s">
        <v>257</v>
      </c>
    </row>
    <row r="74" spans="2:6" x14ac:dyDescent="0.2">
      <c r="B74" s="245"/>
      <c r="C74" s="129">
        <v>1</v>
      </c>
      <c r="D74" s="326" t="s">
        <v>258</v>
      </c>
    </row>
    <row r="75" spans="2:6" x14ac:dyDescent="0.2">
      <c r="B75" s="245"/>
      <c r="C75" s="129">
        <v>2</v>
      </c>
      <c r="D75" s="326" t="s">
        <v>259</v>
      </c>
    </row>
    <row r="76" spans="2:6" x14ac:dyDescent="0.2">
      <c r="B76" s="10"/>
      <c r="C76" s="145">
        <v>3</v>
      </c>
      <c r="D76" s="326" t="s">
        <v>34</v>
      </c>
    </row>
    <row r="77" spans="2:6" x14ac:dyDescent="0.2">
      <c r="B77" s="10"/>
      <c r="C77" s="145">
        <v>4</v>
      </c>
      <c r="D77" s="326" t="s">
        <v>326</v>
      </c>
    </row>
    <row r="78" spans="2:6" x14ac:dyDescent="0.2">
      <c r="B78" s="10"/>
      <c r="C78" s="145">
        <v>5</v>
      </c>
      <c r="D78" s="326" t="s">
        <v>389</v>
      </c>
    </row>
    <row r="79" spans="2:6" x14ac:dyDescent="0.2">
      <c r="B79" s="10"/>
      <c r="C79" s="145">
        <v>6</v>
      </c>
      <c r="D79" s="326" t="s">
        <v>325</v>
      </c>
    </row>
    <row r="80" spans="2:6" x14ac:dyDescent="0.2">
      <c r="B80" s="249" t="s">
        <v>40</v>
      </c>
      <c r="C80" s="8"/>
      <c r="D80" s="336" t="s">
        <v>372</v>
      </c>
    </row>
    <row r="81" spans="2:4" x14ac:dyDescent="0.2">
      <c r="B81" s="100"/>
      <c r="C81" s="129">
        <v>1</v>
      </c>
      <c r="D81" s="326" t="s">
        <v>328</v>
      </c>
    </row>
    <row r="82" spans="2:4" x14ac:dyDescent="0.2">
      <c r="B82" s="100"/>
      <c r="C82" s="129">
        <v>2</v>
      </c>
      <c r="D82" s="326" t="s">
        <v>312</v>
      </c>
    </row>
    <row r="83" spans="2:4" x14ac:dyDescent="0.2">
      <c r="B83" s="100"/>
      <c r="C83" s="129">
        <v>3</v>
      </c>
      <c r="D83" s="326" t="s">
        <v>263</v>
      </c>
    </row>
    <row r="84" spans="2:4" x14ac:dyDescent="0.2">
      <c r="B84" s="100"/>
      <c r="C84" s="129">
        <v>4</v>
      </c>
      <c r="D84" s="326" t="s">
        <v>329</v>
      </c>
    </row>
    <row r="85" spans="2:4" x14ac:dyDescent="0.2">
      <c r="B85" s="100"/>
      <c r="C85" s="129">
        <v>5</v>
      </c>
      <c r="D85" s="326" t="s">
        <v>18</v>
      </c>
    </row>
    <row r="86" spans="2:4" x14ac:dyDescent="0.2">
      <c r="B86" s="150"/>
      <c r="C86" s="164">
        <v>6</v>
      </c>
      <c r="D86" s="508" t="s">
        <v>325</v>
      </c>
    </row>
    <row r="87" spans="2:4" ht="13.5" thickBot="1" x14ac:dyDescent="0.25">
      <c r="B87" s="140"/>
      <c r="C87" s="328">
        <v>7</v>
      </c>
      <c r="D87" s="332" t="s">
        <v>368</v>
      </c>
    </row>
    <row r="126" spans="5:5" x14ac:dyDescent="0.2">
      <c r="E126" s="1" t="s">
        <v>38</v>
      </c>
    </row>
  </sheetData>
  <mergeCells count="2">
    <mergeCell ref="B2:D2"/>
    <mergeCell ref="B7:D7"/>
  </mergeCells>
  <phoneticPr fontId="13" type="noConversion"/>
  <pageMargins left="0.74803149606299213" right="0.74803149606299213" top="0.19685039370078741" bottom="0.39370078740157483" header="0.51181102362204722" footer="0.51181102362204722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P42"/>
  <sheetViews>
    <sheetView workbookViewId="0">
      <selection activeCell="A2" sqref="A2:N2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6" ht="15" customHeight="1" x14ac:dyDescent="0.2">
      <c r="A1" s="556" t="s">
        <v>401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</row>
    <row r="2" spans="1:16" ht="15" customHeight="1" x14ac:dyDescent="0.2">
      <c r="A2" s="512"/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</row>
    <row r="3" spans="1:16" ht="9" customHeight="1" x14ac:dyDescent="0.2">
      <c r="B3" s="15"/>
      <c r="C3" s="15"/>
      <c r="D3" s="15"/>
    </row>
    <row r="4" spans="1:16" ht="15.75" x14ac:dyDescent="0.25">
      <c r="A4" s="609" t="s">
        <v>244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</row>
    <row r="5" spans="1:16" ht="15.75" x14ac:dyDescent="0.25">
      <c r="A5" s="611" t="s">
        <v>379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</row>
    <row r="6" spans="1:16" hidden="1" x14ac:dyDescent="0.2"/>
    <row r="7" spans="1:16" ht="12.75" customHeight="1" thickBot="1" x14ac:dyDescent="0.25">
      <c r="A7" s="626" t="s">
        <v>157</v>
      </c>
      <c r="B7" s="627"/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7"/>
    </row>
    <row r="8" spans="1:16" ht="13.5" thickBot="1" x14ac:dyDescent="0.25">
      <c r="A8" s="628" t="s">
        <v>1</v>
      </c>
      <c r="B8" s="630" t="s">
        <v>143</v>
      </c>
      <c r="C8" s="632" t="s">
        <v>370</v>
      </c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4"/>
    </row>
    <row r="9" spans="1:16" ht="13.5" thickBot="1" x14ac:dyDescent="0.25">
      <c r="A9" s="629"/>
      <c r="B9" s="631"/>
      <c r="C9" s="424" t="s">
        <v>144</v>
      </c>
      <c r="D9" s="223" t="s">
        <v>145</v>
      </c>
      <c r="E9" s="223" t="s">
        <v>146</v>
      </c>
      <c r="F9" s="223" t="s">
        <v>147</v>
      </c>
      <c r="G9" s="223" t="s">
        <v>148</v>
      </c>
      <c r="H9" s="223" t="s">
        <v>149</v>
      </c>
      <c r="I9" s="223" t="s">
        <v>150</v>
      </c>
      <c r="J9" s="223" t="s">
        <v>151</v>
      </c>
      <c r="K9" s="223" t="s">
        <v>152</v>
      </c>
      <c r="L9" s="223" t="s">
        <v>153</v>
      </c>
      <c r="M9" s="223" t="s">
        <v>154</v>
      </c>
      <c r="N9" s="224" t="s">
        <v>155</v>
      </c>
    </row>
    <row r="10" spans="1:16" ht="17.25" customHeight="1" x14ac:dyDescent="0.3">
      <c r="A10" s="222" t="s">
        <v>230</v>
      </c>
      <c r="B10" s="480">
        <v>147637</v>
      </c>
      <c r="C10" s="425">
        <v>12303</v>
      </c>
      <c r="D10" s="425">
        <v>12303</v>
      </c>
      <c r="E10" s="425">
        <v>12304</v>
      </c>
      <c r="F10" s="425">
        <v>12303</v>
      </c>
      <c r="G10" s="425">
        <v>12303</v>
      </c>
      <c r="H10" s="425">
        <v>12303</v>
      </c>
      <c r="I10" s="425">
        <v>12303</v>
      </c>
      <c r="J10" s="425">
        <v>12303</v>
      </c>
      <c r="K10" s="425">
        <v>12303</v>
      </c>
      <c r="L10" s="425">
        <v>12303</v>
      </c>
      <c r="M10" s="425">
        <v>12303</v>
      </c>
      <c r="N10" s="425">
        <v>12303</v>
      </c>
      <c r="O10" s="3"/>
      <c r="P10" s="3"/>
    </row>
    <row r="11" spans="1:16" ht="15" customHeight="1" x14ac:dyDescent="0.3">
      <c r="A11" s="227" t="s">
        <v>234</v>
      </c>
      <c r="B11" s="481">
        <v>5136</v>
      </c>
      <c r="C11" s="426">
        <v>428</v>
      </c>
      <c r="D11" s="426">
        <v>428</v>
      </c>
      <c r="E11" s="426">
        <v>428</v>
      </c>
      <c r="F11" s="426">
        <v>428</v>
      </c>
      <c r="G11" s="426">
        <v>428</v>
      </c>
      <c r="H11" s="426">
        <v>428</v>
      </c>
      <c r="I11" s="426">
        <v>428</v>
      </c>
      <c r="J11" s="426">
        <v>428</v>
      </c>
      <c r="K11" s="426">
        <v>428</v>
      </c>
      <c r="L11" s="426">
        <v>428</v>
      </c>
      <c r="M11" s="426">
        <v>428</v>
      </c>
      <c r="N11" s="426">
        <v>428</v>
      </c>
      <c r="O11" s="3"/>
    </row>
    <row r="12" spans="1:16" ht="15" customHeight="1" x14ac:dyDescent="0.3">
      <c r="A12" s="227" t="s">
        <v>266</v>
      </c>
      <c r="B12" s="481">
        <v>5500</v>
      </c>
      <c r="C12" s="427">
        <v>459</v>
      </c>
      <c r="D12" s="427">
        <v>459</v>
      </c>
      <c r="E12" s="427">
        <v>459</v>
      </c>
      <c r="F12" s="68">
        <v>451</v>
      </c>
      <c r="G12" s="68">
        <v>459</v>
      </c>
      <c r="H12" s="68">
        <v>459</v>
      </c>
      <c r="I12" s="68">
        <v>459</v>
      </c>
      <c r="J12" s="68">
        <v>459</v>
      </c>
      <c r="K12" s="68">
        <v>459</v>
      </c>
      <c r="L12" s="68">
        <v>459</v>
      </c>
      <c r="M12" s="68">
        <v>459</v>
      </c>
      <c r="N12" s="68">
        <v>459</v>
      </c>
      <c r="O12" s="3"/>
    </row>
    <row r="13" spans="1:16" ht="15" customHeight="1" x14ac:dyDescent="0.3">
      <c r="A13" s="227" t="s">
        <v>220</v>
      </c>
      <c r="B13" s="481">
        <v>79500</v>
      </c>
      <c r="C13" s="427"/>
      <c r="D13" s="68">
        <v>4300</v>
      </c>
      <c r="E13" s="68">
        <v>30000</v>
      </c>
      <c r="F13" s="68"/>
      <c r="G13" s="8">
        <v>4000</v>
      </c>
      <c r="H13" s="68">
        <v>750</v>
      </c>
      <c r="I13" s="68">
        <v>450</v>
      </c>
      <c r="J13" s="68"/>
      <c r="K13" s="68">
        <v>20000</v>
      </c>
      <c r="L13" s="68"/>
      <c r="M13" s="68">
        <v>20000</v>
      </c>
      <c r="N13" s="69"/>
      <c r="O13" s="3"/>
      <c r="P13" s="3"/>
    </row>
    <row r="14" spans="1:16" ht="15" customHeight="1" x14ac:dyDescent="0.3">
      <c r="A14" s="227" t="s">
        <v>168</v>
      </c>
      <c r="B14" s="481">
        <v>56024</v>
      </c>
      <c r="C14" s="427">
        <v>4669</v>
      </c>
      <c r="D14" s="427">
        <v>4669</v>
      </c>
      <c r="E14" s="427">
        <v>4665</v>
      </c>
      <c r="F14" s="427">
        <v>4669</v>
      </c>
      <c r="G14" s="427">
        <v>4669</v>
      </c>
      <c r="H14" s="427">
        <v>4669</v>
      </c>
      <c r="I14" s="427">
        <v>4669</v>
      </c>
      <c r="J14" s="427">
        <v>4669</v>
      </c>
      <c r="K14" s="427">
        <v>4669</v>
      </c>
      <c r="L14" s="427">
        <v>4669</v>
      </c>
      <c r="M14" s="427">
        <v>4669</v>
      </c>
      <c r="N14" s="427">
        <v>4669</v>
      </c>
      <c r="O14" s="3"/>
    </row>
    <row r="15" spans="1:16" ht="15" customHeight="1" x14ac:dyDescent="0.3">
      <c r="A15" s="227" t="s">
        <v>231</v>
      </c>
      <c r="B15" s="481">
        <v>26220</v>
      </c>
      <c r="C15" s="427">
        <v>2185</v>
      </c>
      <c r="D15" s="427">
        <v>2185</v>
      </c>
      <c r="E15" s="427">
        <v>2185</v>
      </c>
      <c r="F15" s="427">
        <v>2185</v>
      </c>
      <c r="G15" s="427">
        <v>2185</v>
      </c>
      <c r="H15" s="427">
        <v>2185</v>
      </c>
      <c r="I15" s="427">
        <v>2185</v>
      </c>
      <c r="J15" s="427">
        <v>2185</v>
      </c>
      <c r="K15" s="427">
        <v>2185</v>
      </c>
      <c r="L15" s="427">
        <v>2185</v>
      </c>
      <c r="M15" s="427">
        <v>2185</v>
      </c>
      <c r="N15" s="427">
        <v>2185</v>
      </c>
      <c r="O15" s="3"/>
    </row>
    <row r="16" spans="1:16" ht="15" customHeight="1" x14ac:dyDescent="0.3">
      <c r="A16" s="227" t="s">
        <v>232</v>
      </c>
      <c r="B16" s="481"/>
      <c r="C16" s="428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  <c r="O16" s="3"/>
    </row>
    <row r="17" spans="1:16" ht="15" customHeight="1" x14ac:dyDescent="0.3">
      <c r="A17" s="227" t="s">
        <v>233</v>
      </c>
      <c r="B17" s="481">
        <v>141870</v>
      </c>
      <c r="C17" s="429">
        <v>11822</v>
      </c>
      <c r="D17" s="483">
        <v>11823</v>
      </c>
      <c r="E17" s="483">
        <v>11822</v>
      </c>
      <c r="F17" s="483">
        <v>11823</v>
      </c>
      <c r="G17" s="483">
        <v>11822</v>
      </c>
      <c r="H17" s="483">
        <v>11823</v>
      </c>
      <c r="I17" s="483">
        <v>11822</v>
      </c>
      <c r="J17" s="483">
        <v>11823</v>
      </c>
      <c r="K17" s="483">
        <v>11822</v>
      </c>
      <c r="L17" s="483">
        <v>11823</v>
      </c>
      <c r="M17" s="483">
        <v>11822</v>
      </c>
      <c r="N17" s="484">
        <v>11823</v>
      </c>
      <c r="O17" s="3"/>
      <c r="P17" s="3"/>
    </row>
    <row r="18" spans="1:16" ht="15" customHeight="1" thickBot="1" x14ac:dyDescent="0.35">
      <c r="A18" s="230" t="s">
        <v>235</v>
      </c>
      <c r="B18" s="482">
        <v>112216</v>
      </c>
      <c r="C18" s="430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506">
        <v>112216</v>
      </c>
      <c r="O18" s="3"/>
    </row>
    <row r="19" spans="1:16" ht="15" customHeight="1" thickBot="1" x14ac:dyDescent="0.25">
      <c r="A19" s="173" t="s">
        <v>163</v>
      </c>
      <c r="B19" s="228">
        <f>SUM(B10:B18)</f>
        <v>574103</v>
      </c>
      <c r="C19" s="431">
        <f>SUM(C10:C17)</f>
        <v>31866</v>
      </c>
      <c r="D19" s="225">
        <f t="shared" ref="D19:M19" si="0">SUM(D10:D17)</f>
        <v>36167</v>
      </c>
      <c r="E19" s="225">
        <f t="shared" si="0"/>
        <v>61863</v>
      </c>
      <c r="F19" s="225">
        <f t="shared" si="0"/>
        <v>31859</v>
      </c>
      <c r="G19" s="225">
        <f t="shared" si="0"/>
        <v>35866</v>
      </c>
      <c r="H19" s="225">
        <f t="shared" si="0"/>
        <v>32617</v>
      </c>
      <c r="I19" s="225">
        <f t="shared" si="0"/>
        <v>32316</v>
      </c>
      <c r="J19" s="225">
        <f t="shared" si="0"/>
        <v>31867</v>
      </c>
      <c r="K19" s="225">
        <f t="shared" si="0"/>
        <v>51866</v>
      </c>
      <c r="L19" s="225">
        <f t="shared" si="0"/>
        <v>31867</v>
      </c>
      <c r="M19" s="225">
        <f t="shared" si="0"/>
        <v>51866</v>
      </c>
      <c r="N19" s="226">
        <f>SUM(N10:N18)</f>
        <v>144083</v>
      </c>
      <c r="O19" s="3"/>
    </row>
    <row r="20" spans="1:16" ht="17.25" customHeight="1" thickBot="1" x14ac:dyDescent="0.35">
      <c r="A20" s="174" t="s">
        <v>190</v>
      </c>
      <c r="B20" s="172">
        <v>-141870</v>
      </c>
      <c r="C20" s="429">
        <v>-11822</v>
      </c>
      <c r="D20" s="483">
        <v>-11823</v>
      </c>
      <c r="E20" s="483">
        <v>-11822</v>
      </c>
      <c r="F20" s="483">
        <v>-11823</v>
      </c>
      <c r="G20" s="483">
        <v>-11822</v>
      </c>
      <c r="H20" s="483">
        <v>-11823</v>
      </c>
      <c r="I20" s="483">
        <v>-11822</v>
      </c>
      <c r="J20" s="483">
        <v>-11823</v>
      </c>
      <c r="K20" s="483">
        <v>-11822</v>
      </c>
      <c r="L20" s="483">
        <v>-11823</v>
      </c>
      <c r="M20" s="483">
        <v>-11822</v>
      </c>
      <c r="N20" s="484">
        <v>-11823</v>
      </c>
      <c r="O20" s="3"/>
    </row>
    <row r="21" spans="1:16" ht="15" customHeight="1" thickBot="1" x14ac:dyDescent="0.25">
      <c r="A21" s="171" t="s">
        <v>193</v>
      </c>
      <c r="B21" s="176">
        <f>SUM(B19:B20)</f>
        <v>432233</v>
      </c>
      <c r="C21" s="432">
        <f>SUM(C19:C20)</f>
        <v>20044</v>
      </c>
      <c r="D21" s="175">
        <f t="shared" ref="D21:M21" si="1">SUM(D19:D20)</f>
        <v>24344</v>
      </c>
      <c r="E21" s="175">
        <f t="shared" si="1"/>
        <v>50041</v>
      </c>
      <c r="F21" s="175">
        <f t="shared" si="1"/>
        <v>20036</v>
      </c>
      <c r="G21" s="175">
        <f t="shared" si="1"/>
        <v>24044</v>
      </c>
      <c r="H21" s="175">
        <f t="shared" si="1"/>
        <v>20794</v>
      </c>
      <c r="I21" s="175">
        <f t="shared" si="1"/>
        <v>20494</v>
      </c>
      <c r="J21" s="175">
        <f t="shared" si="1"/>
        <v>20044</v>
      </c>
      <c r="K21" s="175">
        <f t="shared" si="1"/>
        <v>40044</v>
      </c>
      <c r="L21" s="175">
        <f t="shared" si="1"/>
        <v>20044</v>
      </c>
      <c r="M21" s="175">
        <f t="shared" si="1"/>
        <v>40044</v>
      </c>
      <c r="N21" s="191">
        <f>SUM(N19:N20)</f>
        <v>132260</v>
      </c>
      <c r="O21" s="3"/>
    </row>
    <row r="22" spans="1:16" ht="14.25" customHeight="1" thickBot="1" x14ac:dyDescent="0.25">
      <c r="A22" s="86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1:16" ht="15" hidden="1" customHeight="1" thickBot="1" x14ac:dyDescent="0.25">
      <c r="A23" s="86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6" ht="15" hidden="1" customHeight="1" thickBot="1" x14ac:dyDescent="0.25">
      <c r="A24" s="86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618"/>
      <c r="M24" s="618"/>
      <c r="N24" s="618"/>
    </row>
    <row r="25" spans="1:16" ht="15" hidden="1" customHeight="1" thickBot="1" x14ac:dyDescent="0.25">
      <c r="A25" s="86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1:16" ht="15" customHeight="1" x14ac:dyDescent="0.2">
      <c r="A26" s="619" t="s">
        <v>2</v>
      </c>
      <c r="B26" s="621" t="s">
        <v>143</v>
      </c>
      <c r="C26" s="623" t="s">
        <v>371</v>
      </c>
      <c r="D26" s="624"/>
      <c r="E26" s="624"/>
      <c r="F26" s="624"/>
      <c r="G26" s="624"/>
      <c r="H26" s="624"/>
      <c r="I26" s="624"/>
      <c r="J26" s="624"/>
      <c r="K26" s="624"/>
      <c r="L26" s="624"/>
      <c r="M26" s="624"/>
      <c r="N26" s="625"/>
    </row>
    <row r="27" spans="1:16" ht="15" customHeight="1" thickBot="1" x14ac:dyDescent="0.25">
      <c r="A27" s="620"/>
      <c r="B27" s="622"/>
      <c r="C27" s="488" t="s">
        <v>144</v>
      </c>
      <c r="D27" s="489" t="s">
        <v>145</v>
      </c>
      <c r="E27" s="489" t="s">
        <v>146</v>
      </c>
      <c r="F27" s="489" t="s">
        <v>147</v>
      </c>
      <c r="G27" s="489" t="s">
        <v>148</v>
      </c>
      <c r="H27" s="489" t="s">
        <v>149</v>
      </c>
      <c r="I27" s="489" t="s">
        <v>150</v>
      </c>
      <c r="J27" s="489" t="s">
        <v>151</v>
      </c>
      <c r="K27" s="489" t="s">
        <v>152</v>
      </c>
      <c r="L27" s="489" t="s">
        <v>153</v>
      </c>
      <c r="M27" s="489" t="s">
        <v>154</v>
      </c>
      <c r="N27" s="490" t="s">
        <v>155</v>
      </c>
    </row>
    <row r="28" spans="1:16" ht="15" customHeight="1" x14ac:dyDescent="0.3">
      <c r="A28" s="232" t="s">
        <v>236</v>
      </c>
      <c r="B28" s="485">
        <v>141130</v>
      </c>
      <c r="C28" s="493">
        <v>11761</v>
      </c>
      <c r="D28" s="493">
        <v>11761</v>
      </c>
      <c r="E28" s="493">
        <v>11761</v>
      </c>
      <c r="F28" s="493">
        <v>11761</v>
      </c>
      <c r="G28" s="493">
        <v>11761</v>
      </c>
      <c r="H28" s="493">
        <v>11761</v>
      </c>
      <c r="I28" s="493">
        <v>11761</v>
      </c>
      <c r="J28" s="493">
        <v>11759</v>
      </c>
      <c r="K28" s="493">
        <v>11761</v>
      </c>
      <c r="L28" s="493">
        <v>11761</v>
      </c>
      <c r="M28" s="493">
        <v>11761</v>
      </c>
      <c r="N28" s="493">
        <v>11761</v>
      </c>
      <c r="O28" s="3"/>
      <c r="P28" s="3"/>
    </row>
    <row r="29" spans="1:16" ht="15" customHeight="1" x14ac:dyDescent="0.3">
      <c r="A29" s="231" t="s">
        <v>237</v>
      </c>
      <c r="B29" s="486">
        <v>28177</v>
      </c>
      <c r="C29" s="429">
        <v>2348</v>
      </c>
      <c r="D29" s="429">
        <v>2348</v>
      </c>
      <c r="E29" s="429">
        <v>2348</v>
      </c>
      <c r="F29" s="429">
        <v>2348</v>
      </c>
      <c r="G29" s="429">
        <v>2348</v>
      </c>
      <c r="H29" s="429">
        <v>2348</v>
      </c>
      <c r="I29" s="429">
        <v>2348</v>
      </c>
      <c r="J29" s="429">
        <v>2348</v>
      </c>
      <c r="K29" s="429">
        <v>2348</v>
      </c>
      <c r="L29" s="429">
        <v>2348</v>
      </c>
      <c r="M29" s="429">
        <v>2348</v>
      </c>
      <c r="N29" s="429">
        <v>2349</v>
      </c>
      <c r="O29" s="3"/>
      <c r="P29" s="3"/>
    </row>
    <row r="30" spans="1:16" ht="15" customHeight="1" x14ac:dyDescent="0.3">
      <c r="A30" s="231" t="s">
        <v>5</v>
      </c>
      <c r="B30" s="486">
        <v>67345</v>
      </c>
      <c r="C30" s="427">
        <v>5612</v>
      </c>
      <c r="D30" s="427">
        <v>5612</v>
      </c>
      <c r="E30" s="427">
        <v>5612</v>
      </c>
      <c r="F30" s="427">
        <v>5612</v>
      </c>
      <c r="G30" s="427">
        <v>5612</v>
      </c>
      <c r="H30" s="427">
        <v>5612</v>
      </c>
      <c r="I30" s="427">
        <v>5612</v>
      </c>
      <c r="J30" s="427">
        <v>5612</v>
      </c>
      <c r="K30" s="427">
        <v>5612</v>
      </c>
      <c r="L30" s="427">
        <v>5612</v>
      </c>
      <c r="M30" s="427">
        <v>5612</v>
      </c>
      <c r="N30" s="427">
        <v>5613</v>
      </c>
      <c r="O30" s="3"/>
      <c r="P30" s="3"/>
    </row>
    <row r="31" spans="1:16" ht="15" customHeight="1" x14ac:dyDescent="0.3">
      <c r="A31" s="231" t="s">
        <v>238</v>
      </c>
      <c r="B31" s="486">
        <v>10707</v>
      </c>
      <c r="C31" s="427">
        <v>892</v>
      </c>
      <c r="D31" s="68">
        <v>892</v>
      </c>
      <c r="E31" s="68">
        <v>895</v>
      </c>
      <c r="F31" s="68">
        <v>892</v>
      </c>
      <c r="G31" s="68">
        <v>892</v>
      </c>
      <c r="H31" s="68">
        <v>892</v>
      </c>
      <c r="I31" s="68">
        <v>892</v>
      </c>
      <c r="J31" s="68">
        <v>892</v>
      </c>
      <c r="K31" s="68">
        <v>892</v>
      </c>
      <c r="L31" s="68">
        <v>892</v>
      </c>
      <c r="M31" s="68">
        <v>892</v>
      </c>
      <c r="N31" s="69">
        <v>892</v>
      </c>
      <c r="O31" s="3"/>
      <c r="P31" s="3"/>
    </row>
    <row r="32" spans="1:16" ht="15" customHeight="1" x14ac:dyDescent="0.3">
      <c r="A32" s="231" t="s">
        <v>239</v>
      </c>
      <c r="B32" s="486">
        <v>6956</v>
      </c>
      <c r="C32" s="427">
        <v>580</v>
      </c>
      <c r="D32" s="68">
        <v>580</v>
      </c>
      <c r="E32" s="68">
        <v>580</v>
      </c>
      <c r="F32" s="68">
        <v>580</v>
      </c>
      <c r="G32" s="68">
        <v>576</v>
      </c>
      <c r="H32" s="68">
        <v>580</v>
      </c>
      <c r="I32" s="68">
        <v>580</v>
      </c>
      <c r="J32" s="68">
        <v>580</v>
      </c>
      <c r="K32" s="68">
        <v>580</v>
      </c>
      <c r="L32" s="68">
        <v>580</v>
      </c>
      <c r="M32" s="68">
        <v>580</v>
      </c>
      <c r="N32" s="69">
        <v>580</v>
      </c>
      <c r="O32" s="3"/>
      <c r="P32" s="3"/>
    </row>
    <row r="33" spans="1:16" ht="15" customHeight="1" x14ac:dyDescent="0.3">
      <c r="A33" s="231" t="s">
        <v>240</v>
      </c>
      <c r="B33" s="486">
        <v>6297</v>
      </c>
      <c r="C33" s="427">
        <v>120</v>
      </c>
      <c r="D33" s="68">
        <v>120</v>
      </c>
      <c r="E33" s="68">
        <v>2500</v>
      </c>
      <c r="F33" s="68">
        <v>120</v>
      </c>
      <c r="G33" s="68">
        <v>120</v>
      </c>
      <c r="H33" s="68">
        <v>120</v>
      </c>
      <c r="I33" s="68">
        <v>140</v>
      </c>
      <c r="J33" s="68">
        <v>2500</v>
      </c>
      <c r="K33" s="68">
        <v>120</v>
      </c>
      <c r="L33" s="68">
        <v>197</v>
      </c>
      <c r="M33" s="68">
        <v>120</v>
      </c>
      <c r="N33" s="69">
        <v>120</v>
      </c>
      <c r="O33" s="3"/>
      <c r="P33" s="3"/>
    </row>
    <row r="34" spans="1:16" ht="15" customHeight="1" x14ac:dyDescent="0.3">
      <c r="A34" s="231" t="s">
        <v>267</v>
      </c>
      <c r="B34" s="486"/>
      <c r="C34" s="42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9"/>
      <c r="O34" s="3"/>
      <c r="P34" s="3"/>
    </row>
    <row r="35" spans="1:16" ht="15" customHeight="1" x14ac:dyDescent="0.3">
      <c r="A35" s="231" t="s">
        <v>241</v>
      </c>
      <c r="B35" s="486">
        <v>141870</v>
      </c>
      <c r="C35" s="429">
        <v>11822</v>
      </c>
      <c r="D35" s="483">
        <v>11823</v>
      </c>
      <c r="E35" s="483">
        <v>11822</v>
      </c>
      <c r="F35" s="483">
        <v>11823</v>
      </c>
      <c r="G35" s="483">
        <v>11822</v>
      </c>
      <c r="H35" s="483">
        <v>11823</v>
      </c>
      <c r="I35" s="483">
        <v>11822</v>
      </c>
      <c r="J35" s="483">
        <v>11823</v>
      </c>
      <c r="K35" s="483">
        <v>11822</v>
      </c>
      <c r="L35" s="483">
        <v>11823</v>
      </c>
      <c r="M35" s="483">
        <v>11822</v>
      </c>
      <c r="N35" s="484">
        <v>11823</v>
      </c>
      <c r="O35" s="3"/>
      <c r="P35" s="3"/>
    </row>
    <row r="36" spans="1:16" ht="15" customHeight="1" x14ac:dyDescent="0.3">
      <c r="A36" s="231" t="s">
        <v>222</v>
      </c>
      <c r="B36" s="486">
        <v>381</v>
      </c>
      <c r="C36" s="427"/>
      <c r="D36" s="68"/>
      <c r="E36" s="68">
        <v>381</v>
      </c>
      <c r="F36" s="68"/>
      <c r="G36" s="68"/>
      <c r="H36" s="68"/>
      <c r="I36" s="68"/>
      <c r="J36" s="68"/>
      <c r="K36" s="68"/>
      <c r="L36" s="68"/>
      <c r="M36" s="68"/>
      <c r="N36" s="69"/>
      <c r="O36" s="3"/>
      <c r="P36" s="3"/>
    </row>
    <row r="37" spans="1:16" ht="15" customHeight="1" x14ac:dyDescent="0.3">
      <c r="A37" s="231" t="s">
        <v>242</v>
      </c>
      <c r="B37" s="486">
        <v>57119</v>
      </c>
      <c r="C37" s="427"/>
      <c r="D37" s="68"/>
      <c r="E37" s="68">
        <v>20000</v>
      </c>
      <c r="F37" s="68"/>
      <c r="G37" s="68"/>
      <c r="H37" s="68"/>
      <c r="I37" s="68">
        <v>20000</v>
      </c>
      <c r="J37" s="68"/>
      <c r="K37" s="68">
        <v>17119</v>
      </c>
      <c r="L37" s="68"/>
      <c r="M37" s="68"/>
      <c r="N37" s="69"/>
      <c r="O37" s="3"/>
      <c r="P37" s="3"/>
    </row>
    <row r="38" spans="1:16" ht="15" customHeight="1" x14ac:dyDescent="0.3">
      <c r="A38" s="231" t="s">
        <v>243</v>
      </c>
      <c r="B38" s="486">
        <v>114121</v>
      </c>
      <c r="C38" s="43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484">
        <v>114121</v>
      </c>
      <c r="O38" s="3"/>
      <c r="P38" s="3"/>
    </row>
    <row r="39" spans="1:16" ht="15" customHeight="1" thickBot="1" x14ac:dyDescent="0.25">
      <c r="A39" s="177" t="s">
        <v>156</v>
      </c>
      <c r="B39" s="487">
        <f>SUM(B28:B38)</f>
        <v>574103</v>
      </c>
      <c r="C39" s="494">
        <f>SUM(C28:C38)</f>
        <v>33135</v>
      </c>
      <c r="D39" s="495">
        <f t="shared" ref="D39:N39" si="2">SUM(D28:D38)</f>
        <v>33136</v>
      </c>
      <c r="E39" s="495">
        <f t="shared" si="2"/>
        <v>55899</v>
      </c>
      <c r="F39" s="495">
        <f t="shared" si="2"/>
        <v>33136</v>
      </c>
      <c r="G39" s="495">
        <f t="shared" si="2"/>
        <v>33131</v>
      </c>
      <c r="H39" s="495">
        <f t="shared" si="2"/>
        <v>33136</v>
      </c>
      <c r="I39" s="495">
        <f t="shared" si="2"/>
        <v>53155</v>
      </c>
      <c r="J39" s="495">
        <f t="shared" si="2"/>
        <v>35514</v>
      </c>
      <c r="K39" s="495">
        <f t="shared" si="2"/>
        <v>50254</v>
      </c>
      <c r="L39" s="495">
        <f t="shared" si="2"/>
        <v>33213</v>
      </c>
      <c r="M39" s="495">
        <f t="shared" si="2"/>
        <v>33135</v>
      </c>
      <c r="N39" s="496">
        <f t="shared" si="2"/>
        <v>147259</v>
      </c>
      <c r="O39" s="3"/>
      <c r="P39" s="3"/>
    </row>
    <row r="40" spans="1:16" ht="15.75" thickBot="1" x14ac:dyDescent="0.35">
      <c r="A40" s="174" t="s">
        <v>190</v>
      </c>
      <c r="B40" s="233">
        <v>-141870</v>
      </c>
      <c r="C40" s="491">
        <v>-11822</v>
      </c>
      <c r="D40" s="492">
        <v>-11823</v>
      </c>
      <c r="E40" s="491">
        <v>-11822</v>
      </c>
      <c r="F40" s="492">
        <v>-11823</v>
      </c>
      <c r="G40" s="491">
        <v>-11822</v>
      </c>
      <c r="H40" s="492">
        <v>-11823</v>
      </c>
      <c r="I40" s="491">
        <v>-11822</v>
      </c>
      <c r="J40" s="492">
        <v>-11823</v>
      </c>
      <c r="K40" s="491">
        <v>-11822</v>
      </c>
      <c r="L40" s="492">
        <v>-11823</v>
      </c>
      <c r="M40" s="491">
        <v>-11822</v>
      </c>
      <c r="N40" s="492">
        <v>-11823</v>
      </c>
      <c r="O40" s="3"/>
      <c r="P40" s="3"/>
    </row>
    <row r="41" spans="1:16" ht="13.5" thickBot="1" x14ac:dyDescent="0.25">
      <c r="A41" s="178" t="s">
        <v>193</v>
      </c>
      <c r="B41" s="190">
        <f>SUM(B39:B40)</f>
        <v>432233</v>
      </c>
      <c r="C41" s="434">
        <f>SUM(C39:C40)</f>
        <v>21313</v>
      </c>
      <c r="D41" s="192">
        <f t="shared" ref="D41:N41" si="3">SUM(D39:D40)</f>
        <v>21313</v>
      </c>
      <c r="E41" s="192">
        <f t="shared" si="3"/>
        <v>44077</v>
      </c>
      <c r="F41" s="192">
        <f t="shared" si="3"/>
        <v>21313</v>
      </c>
      <c r="G41" s="192">
        <f t="shared" si="3"/>
        <v>21309</v>
      </c>
      <c r="H41" s="192">
        <f t="shared" si="3"/>
        <v>21313</v>
      </c>
      <c r="I41" s="192">
        <f t="shared" si="3"/>
        <v>41333</v>
      </c>
      <c r="J41" s="192">
        <f t="shared" si="3"/>
        <v>23691</v>
      </c>
      <c r="K41" s="192">
        <f t="shared" si="3"/>
        <v>38432</v>
      </c>
      <c r="L41" s="192">
        <f t="shared" si="3"/>
        <v>21390</v>
      </c>
      <c r="M41" s="192">
        <f t="shared" si="3"/>
        <v>21313</v>
      </c>
      <c r="N41" s="193">
        <f t="shared" si="3"/>
        <v>135436</v>
      </c>
      <c r="O41" s="3"/>
      <c r="P41" s="3"/>
    </row>
    <row r="42" spans="1:16" x14ac:dyDescent="0.2">
      <c r="O42" s="3"/>
    </row>
  </sheetData>
  <mergeCells count="12">
    <mergeCell ref="A26:A27"/>
    <mergeCell ref="B26:B27"/>
    <mergeCell ref="C26:N26"/>
    <mergeCell ref="A7:N7"/>
    <mergeCell ref="A8:A9"/>
    <mergeCell ref="B8:B9"/>
    <mergeCell ref="C8:N8"/>
    <mergeCell ref="A1:N1"/>
    <mergeCell ref="A4:N4"/>
    <mergeCell ref="A5:N5"/>
    <mergeCell ref="L24:N24"/>
    <mergeCell ref="A2:N2"/>
  </mergeCells>
  <phoneticPr fontId="13" type="noConversion"/>
  <pageMargins left="0.39370078740157483" right="0.39370078740157483" top="0.78740157480314965" bottom="0.39370078740157483" header="0.51181102362204722" footer="0.51181102362204722"/>
  <pageSetup paperSize="9" scale="96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2:E18"/>
  <sheetViews>
    <sheetView workbookViewId="0">
      <selection activeCell="A3" sqref="A3:D3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556" t="s">
        <v>386</v>
      </c>
      <c r="B2" s="556"/>
      <c r="C2" s="556"/>
      <c r="D2" s="556"/>
      <c r="E2" s="16"/>
    </row>
    <row r="3" spans="1:5" ht="14.25" x14ac:dyDescent="0.2">
      <c r="A3" s="512"/>
      <c r="B3" s="513"/>
      <c r="C3" s="513"/>
      <c r="D3" s="513"/>
    </row>
    <row r="4" spans="1:5" ht="15" x14ac:dyDescent="0.2">
      <c r="B4" s="15"/>
      <c r="C4" s="15"/>
      <c r="D4" s="15"/>
    </row>
    <row r="5" spans="1:5" ht="15.75" x14ac:dyDescent="0.25">
      <c r="A5" s="609" t="s">
        <v>244</v>
      </c>
      <c r="B5" s="609"/>
      <c r="C5" s="609"/>
      <c r="D5" s="609"/>
    </row>
    <row r="6" spans="1:5" ht="15.75" x14ac:dyDescent="0.25">
      <c r="A6" s="611" t="s">
        <v>379</v>
      </c>
      <c r="B6" s="611"/>
      <c r="C6" s="611"/>
      <c r="D6" s="611"/>
    </row>
    <row r="8" spans="1:5" x14ac:dyDescent="0.2">
      <c r="B8" s="635" t="s">
        <v>158</v>
      </c>
      <c r="C8" s="635"/>
    </row>
    <row r="9" spans="1:5" x14ac:dyDescent="0.2">
      <c r="B9" s="635"/>
      <c r="C9" s="635"/>
    </row>
    <row r="10" spans="1:5" ht="13.5" thickBot="1" x14ac:dyDescent="0.25">
      <c r="B10" s="74"/>
      <c r="C10" s="74"/>
    </row>
    <row r="11" spans="1:5" ht="13.5" thickBot="1" x14ac:dyDescent="0.25">
      <c r="B11" s="75" t="s">
        <v>159</v>
      </c>
      <c r="C11" s="76" t="s">
        <v>11</v>
      </c>
    </row>
    <row r="12" spans="1:5" x14ac:dyDescent="0.2">
      <c r="B12" s="77" t="s">
        <v>164</v>
      </c>
      <c r="C12" s="78"/>
    </row>
    <row r="13" spans="1:5" x14ac:dyDescent="0.2">
      <c r="B13" s="79" t="s">
        <v>160</v>
      </c>
      <c r="C13" s="383">
        <v>585</v>
      </c>
    </row>
    <row r="14" spans="1:5" x14ac:dyDescent="0.2">
      <c r="B14" s="79" t="s">
        <v>161</v>
      </c>
      <c r="C14" s="80"/>
    </row>
    <row r="15" spans="1:5" x14ac:dyDescent="0.2">
      <c r="B15" s="79" t="s">
        <v>162</v>
      </c>
      <c r="C15" s="80"/>
    </row>
    <row r="16" spans="1:5" x14ac:dyDescent="0.2">
      <c r="B16" s="81" t="s">
        <v>0</v>
      </c>
      <c r="C16" s="82">
        <f>SUM(C12:C15)</f>
        <v>585</v>
      </c>
    </row>
    <row r="17" spans="2:3" ht="13.5" thickBot="1" x14ac:dyDescent="0.25">
      <c r="B17" s="83"/>
      <c r="C17" s="84"/>
    </row>
    <row r="18" spans="2:3" ht="15" x14ac:dyDescent="0.2">
      <c r="B18" s="85"/>
      <c r="C18" s="85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F22"/>
  <sheetViews>
    <sheetView tabSelected="1" workbookViewId="0">
      <selection activeCell="I15" sqref="I15"/>
    </sheetView>
  </sheetViews>
  <sheetFormatPr defaultRowHeight="12.75" x14ac:dyDescent="0.2"/>
  <cols>
    <col min="1" max="1" width="5.28515625" customWidth="1"/>
    <col min="2" max="2" width="64.5703125" customWidth="1"/>
  </cols>
  <sheetData>
    <row r="1" spans="1:6" ht="15" x14ac:dyDescent="0.2">
      <c r="A1" s="556" t="s">
        <v>397</v>
      </c>
      <c r="B1" s="556"/>
      <c r="C1" s="556"/>
      <c r="D1" s="556"/>
      <c r="E1" s="556"/>
      <c r="F1" s="16"/>
    </row>
    <row r="2" spans="1:6" ht="15" x14ac:dyDescent="0.2">
      <c r="B2" s="15"/>
      <c r="C2" s="15"/>
      <c r="D2" s="15"/>
      <c r="E2" s="15"/>
      <c r="F2" s="15"/>
    </row>
    <row r="3" spans="1:6" ht="42" customHeight="1" x14ac:dyDescent="0.2">
      <c r="B3" s="636" t="s">
        <v>269</v>
      </c>
      <c r="C3" s="636"/>
      <c r="D3" s="636"/>
      <c r="E3" s="636"/>
    </row>
    <row r="4" spans="1:6" ht="15" thickBot="1" x14ac:dyDescent="0.25">
      <c r="B4" s="255"/>
      <c r="C4" s="255"/>
      <c r="D4" s="256"/>
      <c r="E4" s="257" t="s">
        <v>11</v>
      </c>
    </row>
    <row r="5" spans="1:6" ht="18.75" customHeight="1" thickBot="1" x14ac:dyDescent="0.3">
      <c r="A5" s="259"/>
      <c r="B5" s="260" t="s">
        <v>8</v>
      </c>
      <c r="C5" s="260">
        <v>2019</v>
      </c>
      <c r="D5" s="261">
        <v>2020</v>
      </c>
      <c r="E5" s="262">
        <v>2021</v>
      </c>
    </row>
    <row r="6" spans="1:6" ht="18.75" customHeight="1" x14ac:dyDescent="0.25">
      <c r="A6" s="276" t="s">
        <v>15</v>
      </c>
      <c r="B6" s="263" t="s">
        <v>270</v>
      </c>
      <c r="C6" s="285">
        <v>79500</v>
      </c>
      <c r="D6" s="285">
        <f t="shared" ref="D6:E6" si="0">D7+D8+D9+D10+D11+D12</f>
        <v>60300</v>
      </c>
      <c r="E6" s="287">
        <f t="shared" si="0"/>
        <v>61200</v>
      </c>
    </row>
    <row r="7" spans="1:6" ht="18.75" customHeight="1" x14ac:dyDescent="0.25">
      <c r="A7" s="277" t="s">
        <v>272</v>
      </c>
      <c r="B7" s="264" t="s">
        <v>271</v>
      </c>
      <c r="C7" s="265">
        <v>79300</v>
      </c>
      <c r="D7" s="265">
        <v>60000</v>
      </c>
      <c r="E7" s="278">
        <v>61000</v>
      </c>
    </row>
    <row r="8" spans="1:6" ht="35.25" customHeight="1" x14ac:dyDescent="0.25">
      <c r="A8" s="277" t="s">
        <v>274</v>
      </c>
      <c r="B8" s="264" t="s">
        <v>273</v>
      </c>
      <c r="C8" s="381"/>
      <c r="D8" s="381"/>
      <c r="E8" s="382"/>
    </row>
    <row r="9" spans="1:6" ht="19.5" customHeight="1" x14ac:dyDescent="0.25">
      <c r="A9" s="277" t="s">
        <v>275</v>
      </c>
      <c r="B9" s="264" t="s">
        <v>276</v>
      </c>
      <c r="C9" s="381"/>
      <c r="D9" s="381"/>
      <c r="E9" s="382"/>
    </row>
    <row r="10" spans="1:6" ht="32.25" customHeight="1" x14ac:dyDescent="0.25">
      <c r="A10" s="277" t="s">
        <v>277</v>
      </c>
      <c r="B10" s="264" t="s">
        <v>278</v>
      </c>
      <c r="C10" s="381"/>
      <c r="D10" s="381"/>
      <c r="E10" s="382"/>
    </row>
    <row r="11" spans="1:6" ht="18.75" customHeight="1" x14ac:dyDescent="0.25">
      <c r="A11" s="277" t="s">
        <v>279</v>
      </c>
      <c r="B11" s="264" t="s">
        <v>280</v>
      </c>
      <c r="C11" s="265">
        <v>200</v>
      </c>
      <c r="D11" s="265">
        <v>300</v>
      </c>
      <c r="E11" s="278">
        <v>200</v>
      </c>
    </row>
    <row r="12" spans="1:6" ht="18.75" customHeight="1" x14ac:dyDescent="0.25">
      <c r="A12" s="277" t="s">
        <v>281</v>
      </c>
      <c r="B12" s="264" t="s">
        <v>282</v>
      </c>
      <c r="C12" s="265"/>
      <c r="D12" s="265"/>
      <c r="E12" s="278"/>
    </row>
    <row r="13" spans="1:6" ht="18.75" customHeight="1" x14ac:dyDescent="0.25">
      <c r="A13" s="279" t="s">
        <v>38</v>
      </c>
      <c r="B13" s="266" t="s">
        <v>283</v>
      </c>
      <c r="C13" s="265"/>
      <c r="D13" s="265"/>
      <c r="E13" s="278"/>
    </row>
    <row r="14" spans="1:6" ht="18.75" customHeight="1" x14ac:dyDescent="0.25">
      <c r="A14" s="279" t="s">
        <v>39</v>
      </c>
      <c r="B14" s="267" t="s">
        <v>284</v>
      </c>
      <c r="C14" s="286">
        <f>C15+C16+C17+C18+C19+C20+C21</f>
        <v>0</v>
      </c>
      <c r="D14" s="286">
        <f t="shared" ref="D14:E14" si="1">D15+D16+D17+D18+D19+D20+D21</f>
        <v>0</v>
      </c>
      <c r="E14" s="288">
        <f t="shared" si="1"/>
        <v>0</v>
      </c>
    </row>
    <row r="15" spans="1:6" ht="18.75" customHeight="1" x14ac:dyDescent="0.25">
      <c r="A15" s="277" t="s">
        <v>285</v>
      </c>
      <c r="B15" s="264" t="s">
        <v>286</v>
      </c>
      <c r="C15" s="268">
        <v>0</v>
      </c>
      <c r="D15" s="268">
        <v>0</v>
      </c>
      <c r="E15" s="280">
        <v>0</v>
      </c>
    </row>
    <row r="16" spans="1:6" ht="24" customHeight="1" x14ac:dyDescent="0.25">
      <c r="A16" s="277" t="s">
        <v>287</v>
      </c>
      <c r="B16" s="269" t="s">
        <v>288</v>
      </c>
      <c r="C16" s="268">
        <v>0</v>
      </c>
      <c r="D16" s="268">
        <v>0</v>
      </c>
      <c r="E16" s="280">
        <v>0</v>
      </c>
    </row>
    <row r="17" spans="1:5" ht="22.5" customHeight="1" x14ac:dyDescent="0.25">
      <c r="A17" s="277" t="s">
        <v>289</v>
      </c>
      <c r="B17" s="264" t="s">
        <v>290</v>
      </c>
      <c r="C17" s="268">
        <v>0</v>
      </c>
      <c r="D17" s="268">
        <v>0</v>
      </c>
      <c r="E17" s="280">
        <v>0</v>
      </c>
    </row>
    <row r="18" spans="1:5" ht="15.75" x14ac:dyDescent="0.25">
      <c r="A18" s="277" t="s">
        <v>292</v>
      </c>
      <c r="B18" s="270" t="s">
        <v>291</v>
      </c>
      <c r="C18" s="270">
        <v>0</v>
      </c>
      <c r="D18" s="270">
        <v>0</v>
      </c>
      <c r="E18" s="281">
        <v>0</v>
      </c>
    </row>
    <row r="19" spans="1:5" ht="15.75" x14ac:dyDescent="0.25">
      <c r="A19" s="277" t="s">
        <v>293</v>
      </c>
      <c r="B19" s="270" t="s">
        <v>294</v>
      </c>
      <c r="C19" s="270">
        <v>0</v>
      </c>
      <c r="D19" s="270">
        <v>0</v>
      </c>
      <c r="E19" s="281">
        <v>0</v>
      </c>
    </row>
    <row r="20" spans="1:5" ht="15.75" x14ac:dyDescent="0.25">
      <c r="A20" s="277" t="s">
        <v>295</v>
      </c>
      <c r="B20" s="270" t="s">
        <v>296</v>
      </c>
      <c r="C20" s="270">
        <v>0</v>
      </c>
      <c r="D20" s="270">
        <v>0</v>
      </c>
      <c r="E20" s="281">
        <v>0</v>
      </c>
    </row>
    <row r="21" spans="1:5" ht="16.5" thickBot="1" x14ac:dyDescent="0.3">
      <c r="A21" s="282" t="s">
        <v>297</v>
      </c>
      <c r="B21" s="283" t="s">
        <v>298</v>
      </c>
      <c r="C21" s="283">
        <v>0</v>
      </c>
      <c r="D21" s="283">
        <v>0</v>
      </c>
      <c r="E21" s="284">
        <v>0</v>
      </c>
    </row>
    <row r="22" spans="1:5" x14ac:dyDescent="0.2">
      <c r="A22" s="258"/>
    </row>
  </sheetData>
  <mergeCells count="2">
    <mergeCell ref="B3:E3"/>
    <mergeCell ref="A1:E1"/>
  </mergeCells>
  <pageMargins left="0.59055118110236227" right="0.59055118110236227" top="0.74803149606299213" bottom="0.74803149606299213" header="0.31496062992125984" footer="0.31496062992125984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24"/>
  <sheetViews>
    <sheetView workbookViewId="0">
      <selection activeCell="I11" sqref="I11"/>
    </sheetView>
  </sheetViews>
  <sheetFormatPr defaultRowHeight="12.75" x14ac:dyDescent="0.2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  <col min="9" max="9" width="12.5703125" bestFit="1" customWidth="1"/>
    <col min="10" max="10" width="13.7109375" bestFit="1" customWidth="1"/>
  </cols>
  <sheetData>
    <row r="1" spans="1:9" ht="15" customHeight="1" x14ac:dyDescent="0.2">
      <c r="A1" s="511" t="s">
        <v>385</v>
      </c>
      <c r="B1" s="511"/>
      <c r="C1" s="511"/>
      <c r="D1" s="511"/>
      <c r="E1" s="511"/>
      <c r="F1" s="511"/>
      <c r="G1" s="511"/>
      <c r="H1" s="511"/>
    </row>
    <row r="2" spans="1:9" ht="15.75" customHeight="1" x14ac:dyDescent="0.2">
      <c r="B2" s="520"/>
      <c r="C2" s="521"/>
      <c r="D2" s="521"/>
      <c r="E2" s="521"/>
      <c r="F2" s="521"/>
      <c r="G2" s="6"/>
      <c r="H2" s="6"/>
      <c r="I2" s="6"/>
    </row>
    <row r="3" spans="1:9" s="1" customFormat="1" ht="16.5" customHeight="1" x14ac:dyDescent="0.25">
      <c r="A3" s="518" t="s">
        <v>244</v>
      </c>
      <c r="B3" s="518"/>
      <c r="C3" s="518"/>
      <c r="D3" s="518"/>
      <c r="E3" s="518"/>
      <c r="F3" s="518"/>
      <c r="G3" s="518"/>
      <c r="H3" s="518"/>
    </row>
    <row r="4" spans="1:9" ht="33" customHeight="1" x14ac:dyDescent="0.2">
      <c r="A4" s="519" t="s">
        <v>377</v>
      </c>
      <c r="B4" s="519"/>
      <c r="C4" s="519"/>
      <c r="D4" s="519"/>
      <c r="E4" s="519"/>
      <c r="F4" s="519"/>
      <c r="G4" s="519"/>
      <c r="H4" s="519"/>
    </row>
    <row r="5" spans="1:9" ht="18.75" thickBot="1" x14ac:dyDescent="0.3">
      <c r="A5" s="289"/>
      <c r="B5" s="289"/>
      <c r="C5" s="289"/>
      <c r="D5" s="289"/>
      <c r="E5" s="289"/>
      <c r="G5" s="4"/>
      <c r="H5" s="1" t="s">
        <v>11</v>
      </c>
    </row>
    <row r="6" spans="1:9" ht="15.75" thickBot="1" x14ac:dyDescent="0.25">
      <c r="A6" s="514" t="s">
        <v>1</v>
      </c>
      <c r="B6" s="515"/>
      <c r="C6" s="516"/>
      <c r="D6" s="517"/>
      <c r="E6" s="514" t="s">
        <v>2</v>
      </c>
      <c r="F6" s="515"/>
      <c r="G6" s="516"/>
      <c r="H6" s="517"/>
    </row>
    <row r="7" spans="1:9" ht="37.5" customHeight="1" thickBot="1" x14ac:dyDescent="0.3">
      <c r="A7" s="292"/>
      <c r="B7" s="497" t="s">
        <v>300</v>
      </c>
      <c r="C7" s="510" t="s">
        <v>301</v>
      </c>
      <c r="D7" s="296" t="s">
        <v>302</v>
      </c>
      <c r="E7" s="295"/>
      <c r="F7" s="293" t="s">
        <v>300</v>
      </c>
      <c r="G7" s="294" t="s">
        <v>301</v>
      </c>
      <c r="H7" s="296" t="s">
        <v>302</v>
      </c>
    </row>
    <row r="8" spans="1:9" ht="20.100000000000001" customHeight="1" x14ac:dyDescent="0.25">
      <c r="A8" s="297" t="s">
        <v>303</v>
      </c>
      <c r="B8" s="456">
        <v>147637</v>
      </c>
      <c r="C8" s="456">
        <v>147637</v>
      </c>
      <c r="D8" s="509"/>
      <c r="E8" s="460" t="s">
        <v>197</v>
      </c>
      <c r="F8" s="298">
        <v>141130</v>
      </c>
      <c r="G8" s="299">
        <v>141130</v>
      </c>
      <c r="H8" s="103"/>
    </row>
    <row r="9" spans="1:9" ht="20.100000000000001" customHeight="1" x14ac:dyDescent="0.25">
      <c r="A9" s="300" t="s">
        <v>206</v>
      </c>
      <c r="B9" s="457">
        <v>5136</v>
      </c>
      <c r="C9" s="457">
        <v>5136</v>
      </c>
      <c r="D9" s="466"/>
      <c r="E9" s="461" t="s">
        <v>198</v>
      </c>
      <c r="F9" s="301">
        <v>28177</v>
      </c>
      <c r="G9" s="302">
        <v>28177</v>
      </c>
      <c r="H9" s="107"/>
    </row>
    <row r="10" spans="1:9" ht="20.100000000000001" customHeight="1" x14ac:dyDescent="0.25">
      <c r="A10" s="300" t="s">
        <v>207</v>
      </c>
      <c r="B10" s="457">
        <v>79500</v>
      </c>
      <c r="C10" s="457">
        <v>79500</v>
      </c>
      <c r="D10" s="466"/>
      <c r="E10" s="461" t="s">
        <v>199</v>
      </c>
      <c r="F10" s="301">
        <v>67345</v>
      </c>
      <c r="G10" s="302">
        <v>65345</v>
      </c>
      <c r="H10" s="107">
        <v>2000</v>
      </c>
    </row>
    <row r="11" spans="1:9" ht="20.100000000000001" customHeight="1" x14ac:dyDescent="0.25">
      <c r="A11" s="300" t="s">
        <v>208</v>
      </c>
      <c r="B11" s="457">
        <v>56024</v>
      </c>
      <c r="C11" s="457">
        <v>56024</v>
      </c>
      <c r="D11" s="466"/>
      <c r="E11" s="461" t="s">
        <v>200</v>
      </c>
      <c r="F11" s="301">
        <v>10707</v>
      </c>
      <c r="G11" s="302">
        <v>7517</v>
      </c>
      <c r="H11" s="107">
        <v>3190</v>
      </c>
    </row>
    <row r="12" spans="1:9" ht="20.100000000000001" customHeight="1" x14ac:dyDescent="0.25">
      <c r="A12" s="300" t="s">
        <v>209</v>
      </c>
      <c r="B12" s="457">
        <v>26220</v>
      </c>
      <c r="C12" s="457">
        <v>26220</v>
      </c>
      <c r="D12" s="466"/>
      <c r="E12" s="461" t="s">
        <v>201</v>
      </c>
      <c r="F12" s="301">
        <v>6956</v>
      </c>
      <c r="G12" s="302">
        <v>6956</v>
      </c>
      <c r="H12" s="107"/>
    </row>
    <row r="13" spans="1:9" ht="20.100000000000001" customHeight="1" x14ac:dyDescent="0.25">
      <c r="A13" s="300" t="s">
        <v>210</v>
      </c>
      <c r="B13" s="457"/>
      <c r="C13" s="465"/>
      <c r="D13" s="466"/>
      <c r="E13" s="461" t="s">
        <v>202</v>
      </c>
      <c r="F13" s="301">
        <v>6297</v>
      </c>
      <c r="G13" s="302">
        <v>90</v>
      </c>
      <c r="H13" s="107">
        <v>6207</v>
      </c>
    </row>
    <row r="14" spans="1:9" ht="20.100000000000001" customHeight="1" x14ac:dyDescent="0.25">
      <c r="A14" s="318" t="s">
        <v>305</v>
      </c>
      <c r="B14" s="457">
        <v>5500</v>
      </c>
      <c r="C14" s="465">
        <v>5500</v>
      </c>
      <c r="D14" s="466"/>
      <c r="E14" s="461" t="s">
        <v>261</v>
      </c>
      <c r="F14" s="301"/>
      <c r="G14" s="303"/>
      <c r="H14" s="107"/>
    </row>
    <row r="15" spans="1:9" ht="20.100000000000001" customHeight="1" x14ac:dyDescent="0.25">
      <c r="A15" s="300" t="s">
        <v>213</v>
      </c>
      <c r="B15" s="457">
        <v>141870</v>
      </c>
      <c r="C15" s="465">
        <v>141870</v>
      </c>
      <c r="D15" s="466"/>
      <c r="E15" s="461" t="s">
        <v>205</v>
      </c>
      <c r="F15" s="301">
        <v>141870</v>
      </c>
      <c r="G15" s="302">
        <v>141870</v>
      </c>
      <c r="H15" s="107"/>
    </row>
    <row r="16" spans="1:9" ht="20.100000000000001" customHeight="1" x14ac:dyDescent="0.2">
      <c r="A16" s="304" t="s">
        <v>9</v>
      </c>
      <c r="B16" s="458">
        <f>SUM(B8:B15)</f>
        <v>461887</v>
      </c>
      <c r="C16" s="467">
        <f>SUM(C8:C15)</f>
        <v>461887</v>
      </c>
      <c r="D16" s="468">
        <f>SUM(D8:D15)</f>
        <v>0</v>
      </c>
      <c r="E16" s="462" t="s">
        <v>10</v>
      </c>
      <c r="F16" s="305">
        <f>SUM(F8:F15)</f>
        <v>402482</v>
      </c>
      <c r="G16" s="306">
        <f>SUM(G8:G15)</f>
        <v>391085</v>
      </c>
      <c r="H16" s="307">
        <f>SUM(H8:H15)</f>
        <v>11397</v>
      </c>
    </row>
    <row r="17" spans="1:9" ht="20.100000000000001" customHeight="1" x14ac:dyDescent="0.25">
      <c r="A17" s="300" t="s">
        <v>211</v>
      </c>
      <c r="B17" s="457">
        <v>111000</v>
      </c>
      <c r="C17" s="465">
        <v>111000</v>
      </c>
      <c r="D17" s="466"/>
      <c r="E17" s="461" t="s">
        <v>204</v>
      </c>
      <c r="F17" s="301">
        <v>381</v>
      </c>
      <c r="G17" s="302">
        <v>381</v>
      </c>
      <c r="H17" s="107"/>
    </row>
    <row r="18" spans="1:9" ht="20.100000000000001" customHeight="1" x14ac:dyDescent="0.25">
      <c r="A18" s="300" t="s">
        <v>212</v>
      </c>
      <c r="B18" s="457">
        <v>298</v>
      </c>
      <c r="C18" s="465">
        <v>298</v>
      </c>
      <c r="D18" s="466"/>
      <c r="E18" s="461" t="s">
        <v>304</v>
      </c>
      <c r="F18" s="385">
        <v>57119</v>
      </c>
      <c r="G18" s="386">
        <v>57119</v>
      </c>
      <c r="H18" s="387"/>
      <c r="I18" s="388"/>
    </row>
    <row r="19" spans="1:9" ht="20.100000000000001" customHeight="1" x14ac:dyDescent="0.25">
      <c r="A19" s="300" t="s">
        <v>306</v>
      </c>
      <c r="B19" s="459">
        <v>102</v>
      </c>
      <c r="C19" s="465">
        <v>102</v>
      </c>
      <c r="D19" s="466"/>
      <c r="E19" s="463"/>
      <c r="F19" s="308"/>
      <c r="G19" s="309"/>
      <c r="H19" s="310"/>
    </row>
    <row r="20" spans="1:9" ht="20.100000000000001" customHeight="1" thickBot="1" x14ac:dyDescent="0.3">
      <c r="A20" s="300" t="s">
        <v>260</v>
      </c>
      <c r="B20" s="459">
        <v>816</v>
      </c>
      <c r="C20" s="469">
        <v>816</v>
      </c>
      <c r="D20" s="470"/>
      <c r="E20" s="463" t="s">
        <v>203</v>
      </c>
      <c r="F20" s="308">
        <v>114121</v>
      </c>
      <c r="G20" s="309">
        <v>114121</v>
      </c>
      <c r="H20" s="310"/>
    </row>
    <row r="21" spans="1:9" ht="20.100000000000001" customHeight="1" thickBot="1" x14ac:dyDescent="0.25">
      <c r="A21" s="311" t="s">
        <v>7</v>
      </c>
      <c r="B21" s="312">
        <f>SUM(B16:B20)</f>
        <v>574103</v>
      </c>
      <c r="C21" s="464">
        <f>SUM(C16:C20)</f>
        <v>574103</v>
      </c>
      <c r="D21" s="464">
        <f>SUM(D16:D20)</f>
        <v>0</v>
      </c>
      <c r="E21" s="314" t="s">
        <v>7</v>
      </c>
      <c r="F21" s="315">
        <f>SUM(F16:F20)</f>
        <v>574103</v>
      </c>
      <c r="G21" s="316">
        <f>SUM(G16:G20)</f>
        <v>562706</v>
      </c>
      <c r="H21" s="317">
        <f>SUM(H16:H20)</f>
        <v>11397</v>
      </c>
    </row>
    <row r="22" spans="1:9" ht="20.100000000000001" customHeight="1" thickBot="1" x14ac:dyDescent="0.3">
      <c r="A22" s="318" t="s">
        <v>190</v>
      </c>
      <c r="B22" s="319">
        <v>-141870</v>
      </c>
      <c r="C22" s="320">
        <v>-141870</v>
      </c>
      <c r="D22" s="321"/>
      <c r="E22" s="318" t="s">
        <v>190</v>
      </c>
      <c r="F22" s="322">
        <v>-141870</v>
      </c>
      <c r="G22" s="323">
        <v>-141870</v>
      </c>
      <c r="H22" s="324"/>
    </row>
    <row r="23" spans="1:9" ht="20.100000000000001" customHeight="1" thickBot="1" x14ac:dyDescent="0.25">
      <c r="A23" s="311" t="s">
        <v>191</v>
      </c>
      <c r="B23" s="312">
        <f>SUM(B21:B22)</f>
        <v>432233</v>
      </c>
      <c r="C23" s="313">
        <f>SUM(C21:C22)</f>
        <v>432233</v>
      </c>
      <c r="D23" s="313">
        <f>SUM(D21:D22)</f>
        <v>0</v>
      </c>
      <c r="E23" s="311" t="s">
        <v>191</v>
      </c>
      <c r="F23" s="325">
        <f>SUM(F21:F22)</f>
        <v>432233</v>
      </c>
      <c r="G23" s="316">
        <f>SUM(G21:G22)</f>
        <v>420836</v>
      </c>
      <c r="H23" s="317">
        <f>SUM(H21:H22)</f>
        <v>11397</v>
      </c>
    </row>
    <row r="24" spans="1:9" x14ac:dyDescent="0.2">
      <c r="E24" s="3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8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AD160"/>
  <sheetViews>
    <sheetView workbookViewId="0">
      <selection activeCell="G91" sqref="G91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9.42578125" bestFit="1" customWidth="1"/>
    <col min="12" max="12" width="9.140625" bestFit="1" customWidth="1"/>
    <col min="13" max="13" width="7.28515625" customWidth="1"/>
    <col min="14" max="14" width="4.140625" customWidth="1"/>
    <col min="15" max="15" width="4.7109375" customWidth="1"/>
    <col min="16" max="16" width="7.28515625" customWidth="1"/>
    <col min="18" max="18" width="8.5703125" bestFit="1" customWidth="1"/>
  </cols>
  <sheetData>
    <row r="1" spans="1:16" ht="15" customHeight="1" x14ac:dyDescent="0.2">
      <c r="A1" s="556" t="s">
        <v>398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</row>
    <row r="2" spans="1:16" ht="15" customHeight="1" x14ac:dyDescent="0.2">
      <c r="A2" s="512"/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</row>
    <row r="3" spans="1:16" ht="12.95" customHeight="1" thickBot="1" x14ac:dyDescent="0.25">
      <c r="A3" s="557" t="s">
        <v>331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</row>
    <row r="4" spans="1:16" ht="12.95" customHeight="1" x14ac:dyDescent="0.2">
      <c r="A4" s="560" t="s">
        <v>36</v>
      </c>
      <c r="B4" s="562" t="s">
        <v>332</v>
      </c>
      <c r="C4" s="538" t="s">
        <v>187</v>
      </c>
      <c r="D4" s="545" t="s">
        <v>192</v>
      </c>
      <c r="E4" s="564" t="s">
        <v>168</v>
      </c>
      <c r="F4" s="565"/>
      <c r="G4" s="565"/>
      <c r="H4" s="565"/>
      <c r="I4" s="566"/>
      <c r="J4" s="540" t="s">
        <v>4</v>
      </c>
      <c r="K4" s="541"/>
      <c r="L4" s="567"/>
      <c r="M4" s="543" t="s">
        <v>11</v>
      </c>
      <c r="N4" s="568"/>
      <c r="O4" s="568"/>
      <c r="P4" s="544"/>
    </row>
    <row r="5" spans="1:16" ht="24.75" customHeight="1" thickBot="1" x14ac:dyDescent="0.25">
      <c r="A5" s="561"/>
      <c r="B5" s="563"/>
      <c r="C5" s="539"/>
      <c r="D5" s="546"/>
      <c r="E5" s="337" t="s">
        <v>214</v>
      </c>
      <c r="F5" s="338" t="s">
        <v>165</v>
      </c>
      <c r="G5" s="339" t="s">
        <v>166</v>
      </c>
      <c r="H5" s="339" t="s">
        <v>215</v>
      </c>
      <c r="I5" s="340" t="s">
        <v>167</v>
      </c>
      <c r="J5" s="354" t="s">
        <v>216</v>
      </c>
      <c r="K5" s="339" t="s">
        <v>169</v>
      </c>
      <c r="L5" s="340" t="s">
        <v>170</v>
      </c>
      <c r="M5" s="359" t="s">
        <v>171</v>
      </c>
      <c r="N5" s="339" t="s">
        <v>172</v>
      </c>
      <c r="O5" s="339" t="s">
        <v>173</v>
      </c>
      <c r="P5" s="340" t="s">
        <v>174</v>
      </c>
    </row>
    <row r="6" spans="1:16" ht="12.95" customHeight="1" x14ac:dyDescent="0.2">
      <c r="A6" s="569" t="s">
        <v>37</v>
      </c>
      <c r="B6" s="570"/>
      <c r="C6" s="344"/>
      <c r="D6" s="345"/>
      <c r="E6" s="346"/>
      <c r="F6" s="346"/>
      <c r="G6" s="347"/>
      <c r="H6" s="347"/>
      <c r="I6" s="350"/>
      <c r="J6" s="355"/>
      <c r="K6" s="356"/>
      <c r="L6" s="358"/>
      <c r="M6" s="355"/>
      <c r="N6" s="356"/>
      <c r="O6" s="356"/>
      <c r="P6" s="357"/>
    </row>
    <row r="7" spans="1:16" ht="12.95" customHeight="1" x14ac:dyDescent="0.2">
      <c r="A7" s="360" t="s">
        <v>15</v>
      </c>
      <c r="B7" s="361" t="s">
        <v>16</v>
      </c>
      <c r="C7" s="348"/>
      <c r="D7" s="208"/>
      <c r="E7" s="127"/>
      <c r="F7" s="127"/>
      <c r="G7" s="209"/>
      <c r="H7" s="209">
        <v>7217</v>
      </c>
      <c r="I7" s="351"/>
      <c r="J7" s="201"/>
      <c r="K7" s="202"/>
      <c r="L7" s="352"/>
      <c r="M7" s="201"/>
      <c r="N7" s="202"/>
      <c r="O7" s="202"/>
      <c r="P7" s="200"/>
    </row>
    <row r="8" spans="1:16" ht="12.95" customHeight="1" x14ac:dyDescent="0.2">
      <c r="A8" s="360" t="s">
        <v>38</v>
      </c>
      <c r="B8" s="362" t="s">
        <v>17</v>
      </c>
      <c r="C8" s="348"/>
      <c r="D8" s="208"/>
      <c r="E8" s="127"/>
      <c r="F8" s="127"/>
      <c r="G8" s="209"/>
      <c r="H8" s="209"/>
      <c r="I8" s="351"/>
      <c r="J8" s="201"/>
      <c r="K8" s="202"/>
      <c r="L8" s="352"/>
      <c r="M8" s="201"/>
      <c r="N8" s="202"/>
      <c r="O8" s="202"/>
      <c r="P8" s="200"/>
    </row>
    <row r="9" spans="1:16" ht="15.75" customHeight="1" x14ac:dyDescent="0.2">
      <c r="A9" s="360" t="s">
        <v>39</v>
      </c>
      <c r="B9" s="363" t="s">
        <v>330</v>
      </c>
      <c r="C9" s="348"/>
      <c r="D9" s="208"/>
      <c r="E9" s="127"/>
      <c r="F9" s="127"/>
      <c r="G9" s="209"/>
      <c r="H9" s="209">
        <v>3320</v>
      </c>
      <c r="I9" s="351"/>
      <c r="J9" s="201"/>
      <c r="K9" s="202"/>
      <c r="L9" s="352"/>
      <c r="M9" s="201"/>
      <c r="N9" s="202"/>
      <c r="O9" s="202"/>
      <c r="P9" s="200"/>
    </row>
    <row r="10" spans="1:16" ht="27" customHeight="1" x14ac:dyDescent="0.2">
      <c r="A10" s="360" t="s">
        <v>40</v>
      </c>
      <c r="B10" s="363" t="s">
        <v>308</v>
      </c>
      <c r="C10" s="290">
        <v>1</v>
      </c>
      <c r="D10" s="211"/>
      <c r="F10" s="127"/>
      <c r="G10" s="213">
        <v>79500</v>
      </c>
      <c r="H10" s="209">
        <v>39350</v>
      </c>
      <c r="I10" s="351"/>
      <c r="J10" s="201">
        <v>26220</v>
      </c>
      <c r="K10" s="202"/>
      <c r="L10" s="352"/>
      <c r="M10" s="201"/>
      <c r="N10" s="202"/>
      <c r="O10" s="202"/>
      <c r="P10" s="200">
        <v>0</v>
      </c>
    </row>
    <row r="11" spans="1:16" ht="12.95" customHeight="1" x14ac:dyDescent="0.2">
      <c r="A11" s="360" t="s">
        <v>41</v>
      </c>
      <c r="B11" s="361" t="s">
        <v>309</v>
      </c>
      <c r="C11" s="290"/>
      <c r="D11" s="211"/>
      <c r="E11" s="127"/>
      <c r="F11" s="127"/>
      <c r="G11" s="209"/>
      <c r="H11" s="209"/>
      <c r="I11" s="351"/>
      <c r="J11" s="201"/>
      <c r="K11" s="202"/>
      <c r="L11" s="352"/>
      <c r="M11" s="201"/>
      <c r="N11" s="202"/>
      <c r="O11" s="202"/>
      <c r="P11" s="200"/>
    </row>
    <row r="12" spans="1:16" ht="12.95" customHeight="1" x14ac:dyDescent="0.2">
      <c r="A12" s="360" t="s">
        <v>42</v>
      </c>
      <c r="B12" s="362" t="s">
        <v>20</v>
      </c>
      <c r="C12" s="290"/>
      <c r="D12" s="211"/>
      <c r="E12" s="127"/>
      <c r="F12" s="127"/>
      <c r="G12" s="209"/>
      <c r="H12" s="209"/>
      <c r="I12" s="351"/>
      <c r="J12" s="201"/>
      <c r="K12" s="202"/>
      <c r="L12" s="352"/>
      <c r="M12" s="201"/>
      <c r="N12" s="202"/>
      <c r="O12" s="202"/>
      <c r="P12" s="200"/>
    </row>
    <row r="13" spans="1:16" ht="12.95" customHeight="1" x14ac:dyDescent="0.2">
      <c r="A13" s="360" t="s">
        <v>43</v>
      </c>
      <c r="B13" s="362" t="s">
        <v>310</v>
      </c>
      <c r="C13" s="290">
        <v>2</v>
      </c>
      <c r="D13" s="211"/>
      <c r="E13" s="127"/>
      <c r="F13" s="127"/>
      <c r="G13" s="209"/>
      <c r="H13" s="209"/>
      <c r="I13" s="351"/>
      <c r="J13" s="201"/>
      <c r="K13" s="202"/>
      <c r="L13" s="352"/>
      <c r="M13" s="201"/>
      <c r="N13" s="202"/>
      <c r="O13" s="202"/>
      <c r="P13" s="200"/>
    </row>
    <row r="14" spans="1:16" ht="12.95" customHeight="1" x14ac:dyDescent="0.2">
      <c r="A14" s="360" t="s">
        <v>44</v>
      </c>
      <c r="B14" s="362" t="s">
        <v>311</v>
      </c>
      <c r="C14" s="290"/>
      <c r="D14" s="211"/>
      <c r="E14" s="212">
        <v>147637</v>
      </c>
      <c r="F14" s="127"/>
      <c r="G14" s="209"/>
      <c r="H14" s="209"/>
      <c r="I14" s="351"/>
      <c r="J14" s="214"/>
      <c r="K14" s="209"/>
      <c r="L14" s="351"/>
      <c r="M14" s="214"/>
      <c r="N14" s="209"/>
      <c r="O14" s="209"/>
      <c r="P14" s="210"/>
    </row>
    <row r="15" spans="1:16" ht="12.95" customHeight="1" x14ac:dyDescent="0.2">
      <c r="A15" s="360" t="s">
        <v>45</v>
      </c>
      <c r="B15" s="362" t="s">
        <v>325</v>
      </c>
      <c r="C15" s="290"/>
      <c r="D15" s="211"/>
      <c r="E15" s="127"/>
      <c r="F15" s="127"/>
      <c r="G15" s="209"/>
      <c r="H15" s="209">
        <v>13705</v>
      </c>
      <c r="I15" s="351"/>
      <c r="J15" s="201">
        <v>97295</v>
      </c>
      <c r="K15" s="202"/>
      <c r="L15" s="352"/>
      <c r="M15" s="201"/>
      <c r="N15" s="202"/>
      <c r="O15" s="202"/>
      <c r="P15" s="200"/>
    </row>
    <row r="16" spans="1:16" ht="12.95" customHeight="1" x14ac:dyDescent="0.2">
      <c r="A16" s="360" t="s">
        <v>46</v>
      </c>
      <c r="B16" s="362" t="s">
        <v>312</v>
      </c>
      <c r="C16" s="290"/>
      <c r="D16" s="211"/>
      <c r="E16" s="127"/>
      <c r="F16" s="127"/>
      <c r="G16" s="209"/>
      <c r="H16" s="209"/>
      <c r="I16" s="351"/>
      <c r="J16" s="201"/>
      <c r="K16" s="202"/>
      <c r="L16" s="352"/>
      <c r="M16" s="201"/>
      <c r="N16" s="202"/>
      <c r="O16" s="202"/>
      <c r="P16" s="200"/>
    </row>
    <row r="17" spans="1:16" ht="25.5" customHeight="1" x14ac:dyDescent="0.2">
      <c r="A17" s="360" t="s">
        <v>47</v>
      </c>
      <c r="B17" s="362" t="s">
        <v>313</v>
      </c>
      <c r="C17" s="290"/>
      <c r="D17" s="211"/>
      <c r="E17" s="127"/>
      <c r="F17" s="212"/>
      <c r="G17" s="213"/>
      <c r="H17" s="209"/>
      <c r="I17" s="351"/>
      <c r="J17" s="201"/>
      <c r="K17" s="202"/>
      <c r="L17" s="352"/>
      <c r="M17" s="201"/>
      <c r="N17" s="202"/>
      <c r="O17" s="202"/>
      <c r="P17" s="200"/>
    </row>
    <row r="18" spans="1:16" ht="12.95" customHeight="1" x14ac:dyDescent="0.2">
      <c r="A18" s="360" t="s">
        <v>48</v>
      </c>
      <c r="B18" s="362" t="s">
        <v>18</v>
      </c>
      <c r="C18" s="290"/>
      <c r="D18" s="211"/>
      <c r="E18" s="127"/>
      <c r="F18" s="127"/>
      <c r="G18" s="209"/>
      <c r="H18" s="209">
        <v>2955</v>
      </c>
      <c r="I18" s="351"/>
      <c r="J18" s="201"/>
      <c r="K18" s="202"/>
      <c r="L18" s="352"/>
      <c r="M18" s="201"/>
      <c r="N18" s="202"/>
      <c r="O18" s="202"/>
      <c r="P18" s="200"/>
    </row>
    <row r="19" spans="1:16" ht="12.95" customHeight="1" x14ac:dyDescent="0.2">
      <c r="A19" s="360" t="s">
        <v>49</v>
      </c>
      <c r="B19" s="362" t="s">
        <v>19</v>
      </c>
      <c r="C19" s="290">
        <v>1</v>
      </c>
      <c r="D19" s="211"/>
      <c r="E19" s="127"/>
      <c r="F19" s="127"/>
      <c r="G19" s="209"/>
      <c r="H19" s="209">
        <v>3082</v>
      </c>
      <c r="I19" s="351"/>
      <c r="J19" s="201"/>
      <c r="K19" s="202"/>
      <c r="L19" s="352"/>
      <c r="M19" s="201"/>
      <c r="N19" s="202"/>
      <c r="O19" s="202"/>
      <c r="P19" s="200"/>
    </row>
    <row r="20" spans="1:16" ht="12.95" customHeight="1" x14ac:dyDescent="0.2">
      <c r="A20" s="360" t="s">
        <v>50</v>
      </c>
      <c r="B20" s="362" t="s">
        <v>245</v>
      </c>
      <c r="C20" s="290"/>
      <c r="D20" s="211"/>
      <c r="E20" s="127"/>
      <c r="F20" s="127"/>
      <c r="G20" s="209"/>
      <c r="H20" s="209"/>
      <c r="I20" s="351"/>
      <c r="J20" s="201"/>
      <c r="K20" s="202"/>
      <c r="L20" s="352"/>
      <c r="M20" s="201"/>
      <c r="N20" s="202"/>
      <c r="O20" s="202"/>
      <c r="P20" s="200"/>
    </row>
    <row r="21" spans="1:16" ht="12.95" customHeight="1" x14ac:dyDescent="0.2">
      <c r="A21" s="360" t="s">
        <v>51</v>
      </c>
      <c r="B21" s="361" t="s">
        <v>21</v>
      </c>
      <c r="C21" s="290">
        <v>1</v>
      </c>
      <c r="D21" s="211"/>
      <c r="E21" s="127"/>
      <c r="F21" s="127">
        <v>5136</v>
      </c>
      <c r="G21" s="209"/>
      <c r="H21" s="209"/>
      <c r="I21" s="351"/>
      <c r="J21" s="201"/>
      <c r="K21" s="202"/>
      <c r="L21" s="352"/>
      <c r="M21" s="201"/>
      <c r="N21" s="202"/>
      <c r="O21" s="202"/>
      <c r="P21" s="200"/>
    </row>
    <row r="22" spans="1:16" ht="14.25" customHeight="1" x14ac:dyDescent="0.2">
      <c r="A22" s="360" t="s">
        <v>52</v>
      </c>
      <c r="B22" s="361" t="s">
        <v>22</v>
      </c>
      <c r="C22" s="290"/>
      <c r="D22" s="211"/>
      <c r="E22" s="127"/>
      <c r="F22" s="127"/>
      <c r="G22" s="209"/>
      <c r="H22" s="209"/>
      <c r="I22" s="351"/>
      <c r="J22" s="201"/>
      <c r="K22" s="202"/>
      <c r="L22" s="352"/>
      <c r="M22" s="201"/>
      <c r="N22" s="202"/>
      <c r="O22" s="202"/>
      <c r="P22" s="200"/>
    </row>
    <row r="23" spans="1:16" ht="12.95" customHeight="1" x14ac:dyDescent="0.2">
      <c r="A23" s="360" t="s">
        <v>53</v>
      </c>
      <c r="B23" s="362" t="s">
        <v>314</v>
      </c>
      <c r="C23" s="348"/>
      <c r="D23" s="208"/>
      <c r="E23" s="127"/>
      <c r="F23" s="209"/>
      <c r="G23" s="209"/>
      <c r="H23" s="209"/>
      <c r="I23" s="351"/>
      <c r="J23" s="201"/>
      <c r="K23" s="202"/>
      <c r="L23" s="352"/>
      <c r="M23" s="201"/>
      <c r="N23" s="202"/>
      <c r="O23" s="202"/>
      <c r="P23" s="200"/>
    </row>
    <row r="24" spans="1:16" ht="12.95" customHeight="1" x14ac:dyDescent="0.2">
      <c r="A24" s="360" t="s">
        <v>54</v>
      </c>
      <c r="B24" s="361" t="s">
        <v>315</v>
      </c>
      <c r="C24" s="348"/>
      <c r="D24" s="208"/>
      <c r="E24" s="127"/>
      <c r="F24" s="127"/>
      <c r="G24" s="209"/>
      <c r="H24" s="209"/>
      <c r="I24" s="351"/>
      <c r="J24" s="201"/>
      <c r="K24" s="202"/>
      <c r="L24" s="352"/>
      <c r="M24" s="201"/>
      <c r="N24" s="202"/>
      <c r="O24" s="202"/>
      <c r="P24" s="200"/>
    </row>
    <row r="25" spans="1:16" ht="12.95" customHeight="1" x14ac:dyDescent="0.2">
      <c r="A25" s="360" t="s">
        <v>55</v>
      </c>
      <c r="B25" s="361" t="s">
        <v>23</v>
      </c>
      <c r="C25" s="348"/>
      <c r="D25" s="208"/>
      <c r="E25" s="127"/>
      <c r="F25" s="127"/>
      <c r="G25" s="209"/>
      <c r="H25" s="209"/>
      <c r="I25" s="351"/>
      <c r="J25" s="201"/>
      <c r="K25" s="202"/>
      <c r="L25" s="352"/>
      <c r="M25" s="201"/>
      <c r="N25" s="202"/>
      <c r="O25" s="202"/>
      <c r="P25" s="200"/>
    </row>
    <row r="26" spans="1:16" ht="12.95" customHeight="1" x14ac:dyDescent="0.2">
      <c r="A26" s="360" t="s">
        <v>56</v>
      </c>
      <c r="B26" s="361" t="s">
        <v>246</v>
      </c>
      <c r="C26" s="290"/>
      <c r="D26" s="211"/>
      <c r="E26" s="127"/>
      <c r="F26" s="127"/>
      <c r="G26" s="209"/>
      <c r="H26" s="209"/>
      <c r="I26" s="351"/>
      <c r="J26" s="201"/>
      <c r="K26" s="202"/>
      <c r="L26" s="352"/>
      <c r="M26" s="201"/>
      <c r="N26" s="202"/>
      <c r="O26" s="202"/>
      <c r="P26" s="200"/>
    </row>
    <row r="27" spans="1:16" ht="12.95" customHeight="1" x14ac:dyDescent="0.2">
      <c r="A27" s="360" t="s">
        <v>57</v>
      </c>
      <c r="B27" s="361" t="s">
        <v>24</v>
      </c>
      <c r="C27" s="348"/>
      <c r="D27" s="208"/>
      <c r="E27" s="127"/>
      <c r="F27" s="127"/>
      <c r="G27" s="209"/>
      <c r="H27" s="209"/>
      <c r="I27" s="351"/>
      <c r="J27" s="201"/>
      <c r="K27" s="202"/>
      <c r="L27" s="352"/>
      <c r="M27" s="201"/>
      <c r="N27" s="202"/>
      <c r="O27" s="202"/>
      <c r="P27" s="200"/>
    </row>
    <row r="28" spans="1:16" ht="12.95" customHeight="1" x14ac:dyDescent="0.2">
      <c r="A28" s="360" t="s">
        <v>58</v>
      </c>
      <c r="B28" s="361" t="s">
        <v>25</v>
      </c>
      <c r="C28" s="348"/>
      <c r="D28" s="208"/>
      <c r="E28" s="127"/>
      <c r="F28" s="127"/>
      <c r="G28" s="209"/>
      <c r="H28" s="209"/>
      <c r="I28" s="351"/>
      <c r="J28" s="201"/>
      <c r="K28" s="202"/>
      <c r="L28" s="352"/>
      <c r="M28" s="201"/>
      <c r="N28" s="202"/>
      <c r="O28" s="202"/>
      <c r="P28" s="200"/>
    </row>
    <row r="29" spans="1:16" ht="12.95" customHeight="1" x14ac:dyDescent="0.2">
      <c r="A29" s="360" t="s">
        <v>59</v>
      </c>
      <c r="B29" s="361" t="s">
        <v>26</v>
      </c>
      <c r="C29" s="348"/>
      <c r="D29" s="208"/>
      <c r="E29" s="127"/>
      <c r="F29" s="127"/>
      <c r="G29" s="209"/>
      <c r="H29" s="209"/>
      <c r="I29" s="351"/>
      <c r="J29" s="201"/>
      <c r="K29" s="202"/>
      <c r="L29" s="352"/>
      <c r="M29" s="201"/>
      <c r="N29" s="202"/>
      <c r="O29" s="202"/>
      <c r="P29" s="200"/>
    </row>
    <row r="30" spans="1:16" ht="12.95" customHeight="1" x14ac:dyDescent="0.2">
      <c r="A30" s="360" t="s">
        <v>60</v>
      </c>
      <c r="B30" s="361" t="s">
        <v>27</v>
      </c>
      <c r="C30" s="348"/>
      <c r="D30" s="208"/>
      <c r="E30" s="127"/>
      <c r="F30" s="127"/>
      <c r="G30" s="209"/>
      <c r="H30" s="209"/>
      <c r="I30" s="351"/>
      <c r="J30" s="201"/>
      <c r="K30" s="202"/>
      <c r="L30" s="352"/>
      <c r="M30" s="201"/>
      <c r="N30" s="202"/>
      <c r="O30" s="202"/>
      <c r="P30" s="200"/>
    </row>
    <row r="31" spans="1:16" ht="12.95" customHeight="1" x14ac:dyDescent="0.2">
      <c r="A31" s="360" t="s">
        <v>61</v>
      </c>
      <c r="B31" s="361" t="s">
        <v>28</v>
      </c>
      <c r="C31" s="348"/>
      <c r="D31" s="208"/>
      <c r="E31" s="127"/>
      <c r="F31" s="127"/>
      <c r="G31" s="209"/>
      <c r="H31" s="209"/>
      <c r="I31" s="351"/>
      <c r="J31" s="201"/>
      <c r="K31" s="202"/>
      <c r="L31" s="352"/>
      <c r="M31" s="201"/>
      <c r="N31" s="202"/>
      <c r="O31" s="202"/>
      <c r="P31" s="200"/>
    </row>
    <row r="32" spans="1:16" ht="12.95" customHeight="1" x14ac:dyDescent="0.2">
      <c r="A32" s="360" t="s">
        <v>62</v>
      </c>
      <c r="B32" s="361" t="s">
        <v>247</v>
      </c>
      <c r="C32" s="348"/>
      <c r="D32" s="208"/>
      <c r="E32" s="127"/>
      <c r="F32" s="127"/>
      <c r="G32" s="209"/>
      <c r="H32" s="209"/>
      <c r="I32" s="351"/>
      <c r="J32" s="201"/>
      <c r="K32" s="202"/>
      <c r="L32" s="352"/>
      <c r="M32" s="201"/>
      <c r="N32" s="202"/>
      <c r="O32" s="202"/>
      <c r="P32" s="200"/>
    </row>
    <row r="33" spans="1:16" ht="12.95" customHeight="1" x14ac:dyDescent="0.2">
      <c r="A33" s="360" t="s">
        <v>63</v>
      </c>
      <c r="B33" s="333" t="s">
        <v>334</v>
      </c>
      <c r="C33" s="348"/>
      <c r="D33" s="341"/>
      <c r="E33" s="342"/>
      <c r="F33" s="342"/>
      <c r="G33" s="343"/>
      <c r="H33" s="343"/>
      <c r="I33" s="352"/>
      <c r="J33" s="201"/>
      <c r="K33" s="202"/>
      <c r="L33" s="352"/>
      <c r="M33" s="201"/>
      <c r="N33" s="202"/>
      <c r="O33" s="202"/>
      <c r="P33" s="200"/>
    </row>
    <row r="34" spans="1:16" ht="12.95" customHeight="1" x14ac:dyDescent="0.2">
      <c r="A34" s="360" t="s">
        <v>64</v>
      </c>
      <c r="B34" s="361" t="s">
        <v>317</v>
      </c>
      <c r="C34" s="348"/>
      <c r="D34" s="341"/>
      <c r="E34" s="342"/>
      <c r="F34" s="342"/>
      <c r="G34" s="343"/>
      <c r="H34" s="343"/>
      <c r="I34" s="352"/>
      <c r="J34" s="201"/>
      <c r="K34" s="202"/>
      <c r="L34" s="352"/>
      <c r="M34" s="201"/>
      <c r="N34" s="202"/>
      <c r="O34" s="202"/>
      <c r="P34" s="200"/>
    </row>
    <row r="35" spans="1:16" ht="12.95" customHeight="1" x14ac:dyDescent="0.2">
      <c r="A35" s="360" t="s">
        <v>65</v>
      </c>
      <c r="B35" s="361" t="s">
        <v>318</v>
      </c>
      <c r="C35" s="348"/>
      <c r="D35" s="341"/>
      <c r="E35" s="342"/>
      <c r="F35" s="342"/>
      <c r="G35" s="343"/>
      <c r="H35" s="343"/>
      <c r="I35" s="352"/>
      <c r="J35" s="201"/>
      <c r="K35" s="202"/>
      <c r="L35" s="352"/>
      <c r="M35" s="201"/>
      <c r="N35" s="202"/>
      <c r="O35" s="202"/>
      <c r="P35" s="200"/>
    </row>
    <row r="36" spans="1:16" ht="12.95" customHeight="1" x14ac:dyDescent="0.2">
      <c r="A36" s="360" t="s">
        <v>66</v>
      </c>
      <c r="B36" s="361" t="s">
        <v>29</v>
      </c>
      <c r="C36" s="348"/>
      <c r="D36" s="341"/>
      <c r="E36" s="342"/>
      <c r="F36" s="342"/>
      <c r="G36" s="343"/>
      <c r="H36" s="343"/>
      <c r="I36" s="352"/>
      <c r="J36" s="201"/>
      <c r="K36" s="202"/>
      <c r="L36" s="352"/>
      <c r="M36" s="201"/>
      <c r="N36" s="202"/>
      <c r="O36" s="202"/>
      <c r="P36" s="200"/>
    </row>
    <row r="37" spans="1:16" ht="12.95" customHeight="1" x14ac:dyDescent="0.2">
      <c r="A37" s="360" t="s">
        <v>67</v>
      </c>
      <c r="B37" s="361" t="s">
        <v>30</v>
      </c>
      <c r="C37" s="348"/>
      <c r="D37" s="341"/>
      <c r="E37" s="342"/>
      <c r="F37" s="342"/>
      <c r="G37" s="343"/>
      <c r="H37" s="343"/>
      <c r="I37" s="352"/>
      <c r="J37" s="201"/>
      <c r="K37" s="202"/>
      <c r="L37" s="352"/>
      <c r="M37" s="201"/>
      <c r="N37" s="202"/>
      <c r="O37" s="202"/>
      <c r="P37" s="200"/>
    </row>
    <row r="38" spans="1:16" ht="12.95" customHeight="1" x14ac:dyDescent="0.2">
      <c r="A38" s="360" t="s">
        <v>68</v>
      </c>
      <c r="B38" s="361" t="s">
        <v>31</v>
      </c>
      <c r="C38" s="348"/>
      <c r="D38" s="341"/>
      <c r="E38" s="342"/>
      <c r="F38" s="342"/>
      <c r="G38" s="343"/>
      <c r="H38" s="343"/>
      <c r="I38" s="352"/>
      <c r="J38" s="201"/>
      <c r="K38" s="202"/>
      <c r="L38" s="352"/>
      <c r="M38" s="201"/>
      <c r="N38" s="202"/>
      <c r="O38" s="202"/>
      <c r="P38" s="200"/>
    </row>
    <row r="39" spans="1:16" ht="12.95" customHeight="1" x14ac:dyDescent="0.2">
      <c r="A39" s="360" t="s">
        <v>69</v>
      </c>
      <c r="B39" s="361" t="s">
        <v>32</v>
      </c>
      <c r="C39" s="348"/>
      <c r="D39" s="341"/>
      <c r="E39" s="342"/>
      <c r="F39" s="342"/>
      <c r="G39" s="343"/>
      <c r="H39" s="343"/>
      <c r="I39" s="352"/>
      <c r="J39" s="201"/>
      <c r="K39" s="202"/>
      <c r="L39" s="352"/>
      <c r="M39" s="201"/>
      <c r="N39" s="202"/>
      <c r="O39" s="202"/>
      <c r="P39" s="200"/>
    </row>
    <row r="40" spans="1:16" ht="12.95" customHeight="1" x14ac:dyDescent="0.2">
      <c r="A40" s="360" t="s">
        <v>70</v>
      </c>
      <c r="B40" s="361" t="s">
        <v>33</v>
      </c>
      <c r="C40" s="348"/>
      <c r="D40" s="341"/>
      <c r="E40" s="342"/>
      <c r="F40" s="342"/>
      <c r="G40" s="343"/>
      <c r="H40" s="343"/>
      <c r="I40" s="352"/>
      <c r="J40" s="201"/>
      <c r="K40" s="202"/>
      <c r="L40" s="352"/>
      <c r="M40" s="201"/>
      <c r="N40" s="202"/>
      <c r="O40" s="202"/>
      <c r="P40" s="200"/>
    </row>
    <row r="41" spans="1:16" ht="12.95" customHeight="1" thickBot="1" x14ac:dyDescent="0.25">
      <c r="A41" s="360" t="s">
        <v>71</v>
      </c>
      <c r="B41" s="365" t="s">
        <v>248</v>
      </c>
      <c r="C41" s="349"/>
      <c r="D41" s="203"/>
      <c r="E41" s="199"/>
      <c r="F41" s="199"/>
      <c r="G41" s="204"/>
      <c r="H41" s="204"/>
      <c r="I41" s="353"/>
      <c r="J41" s="206"/>
      <c r="K41" s="207"/>
      <c r="L41" s="353"/>
      <c r="M41" s="206"/>
      <c r="N41" s="207"/>
      <c r="O41" s="207"/>
      <c r="P41" s="205"/>
    </row>
    <row r="42" spans="1:16" ht="12.95" customHeight="1" x14ac:dyDescent="0.2">
      <c r="A42" s="574" t="s">
        <v>36</v>
      </c>
      <c r="B42" s="576" t="s">
        <v>332</v>
      </c>
      <c r="C42" s="538" t="s">
        <v>187</v>
      </c>
      <c r="D42" s="547" t="s">
        <v>192</v>
      </c>
      <c r="E42" s="564" t="s">
        <v>168</v>
      </c>
      <c r="F42" s="565"/>
      <c r="G42" s="565"/>
      <c r="H42" s="565"/>
      <c r="I42" s="566"/>
      <c r="J42" s="571" t="s">
        <v>4</v>
      </c>
      <c r="K42" s="572"/>
      <c r="L42" s="573"/>
      <c r="M42" s="543" t="s">
        <v>11</v>
      </c>
      <c r="N42" s="568"/>
      <c r="O42" s="568"/>
      <c r="P42" s="544"/>
    </row>
    <row r="43" spans="1:16" ht="27.75" customHeight="1" thickBot="1" x14ac:dyDescent="0.25">
      <c r="A43" s="575"/>
      <c r="B43" s="577"/>
      <c r="C43" s="549"/>
      <c r="D43" s="548"/>
      <c r="E43" s="156" t="s">
        <v>214</v>
      </c>
      <c r="F43" s="95" t="s">
        <v>165</v>
      </c>
      <c r="G43" s="96" t="s">
        <v>166</v>
      </c>
      <c r="H43" s="96" t="s">
        <v>215</v>
      </c>
      <c r="I43" s="97" t="s">
        <v>167</v>
      </c>
      <c r="J43" s="99" t="s">
        <v>216</v>
      </c>
      <c r="K43" s="96" t="s">
        <v>169</v>
      </c>
      <c r="L43" s="97" t="s">
        <v>170</v>
      </c>
      <c r="M43" s="99" t="s">
        <v>171</v>
      </c>
      <c r="N43" s="96" t="s">
        <v>172</v>
      </c>
      <c r="O43" s="96" t="s">
        <v>173</v>
      </c>
      <c r="P43" s="97" t="s">
        <v>174</v>
      </c>
    </row>
    <row r="44" spans="1:16" ht="12.95" customHeight="1" x14ac:dyDescent="0.2">
      <c r="A44" s="418" t="s">
        <v>72</v>
      </c>
      <c r="B44" s="372" t="s">
        <v>249</v>
      </c>
      <c r="C44" s="367"/>
      <c r="D44" s="165"/>
      <c r="E44" s="160"/>
      <c r="F44" s="137"/>
      <c r="G44" s="138"/>
      <c r="H44" s="138"/>
      <c r="I44" s="139"/>
      <c r="J44" s="143"/>
      <c r="K44" s="138"/>
      <c r="L44" s="139"/>
      <c r="M44" s="143"/>
      <c r="N44" s="138"/>
      <c r="O44" s="138"/>
      <c r="P44" s="139"/>
    </row>
    <row r="45" spans="1:16" ht="12.95" customHeight="1" x14ac:dyDescent="0.2">
      <c r="A45" s="360" t="s">
        <v>73</v>
      </c>
      <c r="B45" s="326" t="s">
        <v>250</v>
      </c>
      <c r="C45" s="368"/>
      <c r="D45" s="129"/>
      <c r="E45" s="131"/>
      <c r="F45" s="92"/>
      <c r="G45" s="8"/>
      <c r="H45" s="8"/>
      <c r="I45" s="98"/>
      <c r="J45" s="100"/>
      <c r="K45" s="8"/>
      <c r="L45" s="98"/>
      <c r="M45" s="100"/>
      <c r="N45" s="8"/>
      <c r="O45" s="8"/>
      <c r="P45" s="98"/>
    </row>
    <row r="46" spans="1:16" ht="12.95" customHeight="1" x14ac:dyDescent="0.2">
      <c r="A46" s="360" t="s">
        <v>74</v>
      </c>
      <c r="B46" s="329" t="s">
        <v>319</v>
      </c>
      <c r="C46" s="368"/>
      <c r="D46" s="129"/>
      <c r="E46" s="131"/>
      <c r="F46" s="92"/>
      <c r="G46" s="8"/>
      <c r="H46" s="8"/>
      <c r="I46" s="98"/>
      <c r="J46" s="100"/>
      <c r="K46" s="8"/>
      <c r="L46" s="98"/>
      <c r="M46" s="100"/>
      <c r="N46" s="8"/>
      <c r="O46" s="8"/>
      <c r="P46" s="98"/>
    </row>
    <row r="47" spans="1:16" ht="12.95" customHeight="1" x14ac:dyDescent="0.2">
      <c r="A47" s="360" t="s">
        <v>75</v>
      </c>
      <c r="B47" s="329" t="s">
        <v>320</v>
      </c>
      <c r="C47" s="368"/>
      <c r="D47" s="129"/>
      <c r="E47" s="131"/>
      <c r="F47" s="92"/>
      <c r="G47" s="8"/>
      <c r="H47" s="8"/>
      <c r="I47" s="98"/>
      <c r="J47" s="100"/>
      <c r="K47" s="8"/>
      <c r="L47" s="98"/>
      <c r="M47" s="100"/>
      <c r="N47" s="8"/>
      <c r="O47" s="8"/>
      <c r="P47" s="98"/>
    </row>
    <row r="48" spans="1:16" ht="12.95" customHeight="1" x14ac:dyDescent="0.2">
      <c r="A48" s="360" t="s">
        <v>76</v>
      </c>
      <c r="B48" s="329" t="s">
        <v>321</v>
      </c>
      <c r="C48" s="369">
        <v>4</v>
      </c>
      <c r="D48" s="145"/>
      <c r="E48" s="131"/>
      <c r="F48" s="92"/>
      <c r="G48" s="8"/>
      <c r="H48" s="8"/>
      <c r="I48" s="98"/>
      <c r="J48" s="100"/>
      <c r="K48" s="8"/>
      <c r="L48" s="98"/>
      <c r="M48" s="100"/>
      <c r="N48" s="8"/>
      <c r="O48" s="8"/>
      <c r="P48" s="98"/>
    </row>
    <row r="49" spans="1:16" ht="12.95" customHeight="1" x14ac:dyDescent="0.2">
      <c r="A49" s="360" t="s">
        <v>77</v>
      </c>
      <c r="B49" s="329" t="s">
        <v>251</v>
      </c>
      <c r="C49" s="368"/>
      <c r="D49" s="129"/>
      <c r="E49" s="131"/>
      <c r="F49" s="92"/>
      <c r="G49" s="8"/>
      <c r="H49" s="8"/>
      <c r="I49" s="98"/>
      <c r="J49" s="100"/>
      <c r="K49" s="8"/>
      <c r="L49" s="98"/>
      <c r="M49" s="100"/>
      <c r="N49" s="8"/>
      <c r="O49" s="8"/>
      <c r="P49" s="98"/>
    </row>
    <row r="50" spans="1:16" ht="12.95" customHeight="1" x14ac:dyDescent="0.2">
      <c r="A50" s="360" t="s">
        <v>78</v>
      </c>
      <c r="B50" s="329" t="s">
        <v>252</v>
      </c>
      <c r="C50" s="368"/>
      <c r="D50" s="129"/>
      <c r="E50" s="131"/>
      <c r="F50" s="92"/>
      <c r="G50" s="8"/>
      <c r="H50" s="8"/>
      <c r="I50" s="98"/>
      <c r="J50" s="100"/>
      <c r="K50" s="8"/>
      <c r="L50" s="98"/>
      <c r="M50" s="100"/>
      <c r="N50" s="8"/>
      <c r="O50" s="8"/>
      <c r="P50" s="98"/>
    </row>
    <row r="51" spans="1:16" ht="12.95" customHeight="1" x14ac:dyDescent="0.2">
      <c r="A51" s="360" t="s">
        <v>79</v>
      </c>
      <c r="B51" s="329" t="s">
        <v>253</v>
      </c>
      <c r="C51" s="369"/>
      <c r="D51" s="145"/>
      <c r="E51" s="132"/>
      <c r="F51" s="92"/>
      <c r="G51" s="8"/>
      <c r="H51" s="8"/>
      <c r="I51" s="98"/>
      <c r="J51" s="100"/>
      <c r="K51" s="8"/>
      <c r="L51" s="98"/>
      <c r="M51" s="100"/>
      <c r="N51" s="8"/>
      <c r="O51" s="8"/>
      <c r="P51" s="98"/>
    </row>
    <row r="52" spans="1:16" ht="12.95" customHeight="1" x14ac:dyDescent="0.2">
      <c r="A52" s="360" t="s">
        <v>80</v>
      </c>
      <c r="B52" s="329" t="s">
        <v>254</v>
      </c>
      <c r="C52" s="369"/>
      <c r="D52" s="145"/>
      <c r="E52" s="133"/>
      <c r="F52" s="93"/>
      <c r="G52" s="8"/>
      <c r="H52" s="8"/>
      <c r="I52" s="98"/>
      <c r="J52" s="100"/>
      <c r="K52" s="8"/>
      <c r="L52" s="98"/>
      <c r="M52" s="100"/>
      <c r="N52" s="8"/>
      <c r="O52" s="8"/>
      <c r="P52" s="98"/>
    </row>
    <row r="53" spans="1:16" ht="12.95" customHeight="1" x14ac:dyDescent="0.2">
      <c r="A53" s="360" t="s">
        <v>81</v>
      </c>
      <c r="B53" s="326" t="s">
        <v>35</v>
      </c>
      <c r="C53" s="368"/>
      <c r="D53" s="129"/>
      <c r="E53" s="134"/>
      <c r="F53" s="92"/>
      <c r="G53" s="8"/>
      <c r="H53" s="8"/>
      <c r="I53" s="98"/>
      <c r="J53" s="100"/>
      <c r="K53" s="8"/>
      <c r="L53" s="98"/>
      <c r="M53" s="100"/>
      <c r="N53" s="8"/>
      <c r="O53" s="8"/>
      <c r="P53" s="98"/>
    </row>
    <row r="54" spans="1:16" ht="12.95" customHeight="1" x14ac:dyDescent="0.2">
      <c r="A54" s="360"/>
      <c r="B54" s="336" t="s">
        <v>255</v>
      </c>
      <c r="C54" s="369"/>
      <c r="D54" s="145"/>
      <c r="E54" s="134"/>
      <c r="F54" s="92"/>
      <c r="G54" s="8"/>
      <c r="H54" s="8"/>
      <c r="I54" s="98"/>
      <c r="J54" s="100"/>
      <c r="K54" s="8"/>
      <c r="L54" s="98"/>
      <c r="M54" s="100"/>
      <c r="N54" s="8"/>
      <c r="O54" s="8"/>
      <c r="P54" s="98"/>
    </row>
    <row r="55" spans="1:16" ht="12.95" customHeight="1" x14ac:dyDescent="0.2">
      <c r="A55" s="360" t="s">
        <v>15</v>
      </c>
      <c r="B55" s="330" t="s">
        <v>322</v>
      </c>
      <c r="C55" s="369"/>
      <c r="D55" s="145"/>
      <c r="E55" s="135"/>
      <c r="F55" s="92"/>
      <c r="G55" s="8"/>
      <c r="H55" s="8"/>
      <c r="I55" s="98"/>
      <c r="J55" s="100"/>
      <c r="K55" s="8"/>
      <c r="L55" s="98"/>
      <c r="M55" s="100"/>
      <c r="N55" s="8"/>
      <c r="O55" s="8"/>
      <c r="P55" s="98"/>
    </row>
    <row r="56" spans="1:16" ht="12.95" customHeight="1" x14ac:dyDescent="0.2">
      <c r="A56" s="360" t="s">
        <v>38</v>
      </c>
      <c r="B56" s="326" t="s">
        <v>315</v>
      </c>
      <c r="C56" s="369"/>
      <c r="D56" s="145"/>
      <c r="E56" s="136"/>
      <c r="F56" s="8"/>
      <c r="G56" s="8"/>
      <c r="H56" s="8"/>
      <c r="I56" s="98"/>
      <c r="J56" s="100"/>
      <c r="K56" s="8"/>
      <c r="L56" s="98"/>
      <c r="M56" s="100"/>
      <c r="N56" s="8"/>
      <c r="O56" s="8"/>
      <c r="P56" s="98"/>
    </row>
    <row r="57" spans="1:16" ht="12.95" customHeight="1" x14ac:dyDescent="0.2">
      <c r="A57" s="360" t="s">
        <v>39</v>
      </c>
      <c r="B57" s="326" t="s">
        <v>327</v>
      </c>
      <c r="C57" s="368"/>
      <c r="D57" s="129"/>
      <c r="E57" s="136"/>
      <c r="F57" s="8"/>
      <c r="G57" s="8"/>
      <c r="H57" s="8"/>
      <c r="I57" s="98"/>
      <c r="J57" s="100"/>
      <c r="K57" s="8"/>
      <c r="L57" s="98"/>
      <c r="M57" s="100"/>
      <c r="N57" s="8"/>
      <c r="O57" s="8"/>
      <c r="P57" s="98"/>
    </row>
    <row r="58" spans="1:16" ht="12.95" customHeight="1" x14ac:dyDescent="0.2">
      <c r="A58" s="360" t="s">
        <v>40</v>
      </c>
      <c r="B58" s="330" t="s">
        <v>256</v>
      </c>
      <c r="C58" s="368"/>
      <c r="D58" s="129"/>
      <c r="E58" s="136"/>
      <c r="F58" s="8"/>
      <c r="G58" s="8"/>
      <c r="H58" s="8"/>
      <c r="I58" s="98"/>
      <c r="J58" s="100"/>
      <c r="K58" s="8"/>
      <c r="L58" s="98"/>
      <c r="M58" s="100"/>
      <c r="N58" s="8"/>
      <c r="O58" s="8"/>
      <c r="P58" s="98"/>
    </row>
    <row r="59" spans="1:16" x14ac:dyDescent="0.2">
      <c r="A59" s="360" t="s">
        <v>41</v>
      </c>
      <c r="B59" s="326" t="s">
        <v>323</v>
      </c>
      <c r="C59" s="368"/>
      <c r="D59" s="129"/>
      <c r="E59" s="136"/>
      <c r="F59" s="7"/>
      <c r="G59" s="8"/>
      <c r="H59" s="8"/>
      <c r="I59" s="98"/>
      <c r="J59" s="100"/>
      <c r="K59" s="8"/>
      <c r="L59" s="98"/>
      <c r="M59" s="100"/>
      <c r="N59" s="8"/>
      <c r="O59" s="8"/>
      <c r="P59" s="98"/>
    </row>
    <row r="60" spans="1:16" ht="25.5" x14ac:dyDescent="0.2">
      <c r="A60" s="360" t="s">
        <v>42</v>
      </c>
      <c r="B60" s="330" t="s">
        <v>308</v>
      </c>
      <c r="C60" s="368">
        <v>13</v>
      </c>
      <c r="D60" s="473">
        <v>64891</v>
      </c>
      <c r="E60" s="474"/>
      <c r="F60" s="475"/>
      <c r="G60" s="475"/>
      <c r="H60" s="475"/>
      <c r="I60" s="472">
        <v>5500</v>
      </c>
      <c r="J60" s="476"/>
      <c r="K60" s="475"/>
      <c r="L60" s="472"/>
      <c r="M60" s="476"/>
      <c r="N60" s="475"/>
      <c r="O60" s="475"/>
      <c r="P60" s="472">
        <v>816</v>
      </c>
    </row>
    <row r="61" spans="1:16" x14ac:dyDescent="0.2">
      <c r="A61" s="360" t="s">
        <v>43</v>
      </c>
      <c r="B61" s="326" t="s">
        <v>324</v>
      </c>
      <c r="C61" s="368"/>
      <c r="D61" s="129"/>
      <c r="E61" s="136"/>
      <c r="F61" s="8"/>
      <c r="G61" s="8"/>
      <c r="H61" s="8"/>
      <c r="I61" s="98"/>
      <c r="J61" s="100"/>
      <c r="K61" s="8"/>
      <c r="L61" s="98"/>
      <c r="M61" s="100"/>
      <c r="N61" s="8"/>
      <c r="O61" s="8"/>
      <c r="P61" s="98"/>
    </row>
    <row r="62" spans="1:16" x14ac:dyDescent="0.2">
      <c r="A62" s="360"/>
      <c r="B62" s="336" t="s">
        <v>257</v>
      </c>
      <c r="C62" s="368"/>
      <c r="D62" s="129"/>
      <c r="E62" s="136"/>
      <c r="F62" s="8"/>
      <c r="G62" s="8"/>
      <c r="H62" s="8"/>
      <c r="I62" s="98"/>
      <c r="J62" s="100"/>
      <c r="K62" s="8"/>
      <c r="L62" s="98"/>
      <c r="M62" s="100"/>
      <c r="N62" s="8"/>
      <c r="O62" s="8"/>
      <c r="P62" s="98"/>
    </row>
    <row r="63" spans="1:16" x14ac:dyDescent="0.2">
      <c r="A63" s="360" t="s">
        <v>89</v>
      </c>
      <c r="B63" s="326" t="s">
        <v>258</v>
      </c>
      <c r="C63" s="368"/>
      <c r="D63" s="129"/>
      <c r="E63" s="136"/>
      <c r="F63" s="8"/>
      <c r="G63" s="8"/>
      <c r="H63" s="8"/>
      <c r="I63" s="98"/>
      <c r="J63" s="100"/>
      <c r="K63" s="8"/>
      <c r="L63" s="98"/>
      <c r="M63" s="100"/>
      <c r="N63" s="8"/>
      <c r="O63" s="8"/>
      <c r="P63" s="98"/>
    </row>
    <row r="64" spans="1:16" x14ac:dyDescent="0.2">
      <c r="A64" s="360" t="s">
        <v>38</v>
      </c>
      <c r="B64" s="326" t="s">
        <v>259</v>
      </c>
      <c r="C64" s="368"/>
      <c r="D64" s="129"/>
      <c r="E64" s="136"/>
      <c r="F64" s="8"/>
      <c r="G64" s="8"/>
      <c r="H64" s="8"/>
      <c r="I64" s="98"/>
      <c r="J64" s="100"/>
      <c r="K64" s="8"/>
      <c r="L64" s="98"/>
      <c r="M64" s="100"/>
      <c r="N64" s="8"/>
      <c r="O64" s="8"/>
      <c r="P64" s="98"/>
    </row>
    <row r="65" spans="1:16" x14ac:dyDescent="0.2">
      <c r="A65" s="360" t="s">
        <v>335</v>
      </c>
      <c r="B65" s="326" t="s">
        <v>34</v>
      </c>
      <c r="C65" s="368"/>
      <c r="D65" s="129"/>
      <c r="E65" s="136"/>
      <c r="F65" s="8"/>
      <c r="G65" s="8"/>
      <c r="H65" s="8"/>
      <c r="I65" s="98"/>
      <c r="J65" s="100"/>
      <c r="K65" s="8"/>
      <c r="L65" s="98"/>
      <c r="M65" s="100"/>
      <c r="N65" s="8"/>
      <c r="O65" s="8"/>
      <c r="P65" s="98"/>
    </row>
    <row r="66" spans="1:16" x14ac:dyDescent="0.2">
      <c r="A66" s="360" t="s">
        <v>336</v>
      </c>
      <c r="B66" s="326" t="s">
        <v>333</v>
      </c>
      <c r="C66" s="368">
        <v>2</v>
      </c>
      <c r="D66" s="129">
        <v>13566</v>
      </c>
      <c r="E66" s="136"/>
      <c r="F66" s="8"/>
      <c r="G66" s="8"/>
      <c r="H66" s="8">
        <v>100</v>
      </c>
      <c r="I66" s="98"/>
      <c r="J66" s="100"/>
      <c r="K66" s="8"/>
      <c r="L66" s="98"/>
      <c r="M66" s="100"/>
      <c r="N66" s="8"/>
      <c r="O66" s="8"/>
      <c r="P66" s="98">
        <v>102</v>
      </c>
    </row>
    <row r="67" spans="1:16" x14ac:dyDescent="0.2">
      <c r="A67" s="360"/>
      <c r="B67" s="336" t="s">
        <v>262</v>
      </c>
      <c r="C67" s="368"/>
      <c r="D67" s="129"/>
      <c r="E67" s="136"/>
      <c r="F67" s="8"/>
      <c r="G67" s="8"/>
      <c r="H67" s="8"/>
      <c r="I67" s="98"/>
      <c r="J67" s="100"/>
      <c r="K67" s="8"/>
      <c r="L67" s="98"/>
      <c r="M67" s="100"/>
      <c r="N67" s="8"/>
      <c r="O67" s="8"/>
      <c r="P67" s="98"/>
    </row>
    <row r="68" spans="1:16" x14ac:dyDescent="0.2">
      <c r="A68" s="360" t="s">
        <v>15</v>
      </c>
      <c r="B68" s="326" t="s">
        <v>328</v>
      </c>
      <c r="C68" s="368">
        <v>6</v>
      </c>
      <c r="D68" s="129">
        <v>63413</v>
      </c>
      <c r="E68" s="136"/>
      <c r="F68" s="8"/>
      <c r="G68" s="8"/>
      <c r="H68" s="8"/>
      <c r="I68" s="98"/>
      <c r="J68" s="100"/>
      <c r="K68" s="8"/>
      <c r="L68" s="98"/>
      <c r="M68" s="100"/>
      <c r="N68" s="8"/>
      <c r="O68" s="8"/>
      <c r="P68" s="98">
        <v>298</v>
      </c>
    </row>
    <row r="69" spans="1:16" x14ac:dyDescent="0.2">
      <c r="A69" s="360" t="s">
        <v>38</v>
      </c>
      <c r="B69" s="326" t="s">
        <v>312</v>
      </c>
      <c r="C69" s="368"/>
      <c r="D69" s="129"/>
      <c r="E69" s="136"/>
      <c r="F69" s="8"/>
      <c r="G69" s="8"/>
      <c r="H69" s="8"/>
      <c r="I69" s="98"/>
      <c r="J69" s="100"/>
      <c r="K69" s="8"/>
      <c r="L69" s="98"/>
      <c r="M69" s="100"/>
      <c r="N69" s="8"/>
      <c r="O69" s="8"/>
      <c r="P69" s="98"/>
    </row>
    <row r="70" spans="1:16" x14ac:dyDescent="0.2">
      <c r="A70" s="360" t="s">
        <v>39</v>
      </c>
      <c r="B70" s="326" t="s">
        <v>263</v>
      </c>
      <c r="C70" s="370"/>
      <c r="D70" s="164"/>
      <c r="E70" s="148"/>
      <c r="F70" s="149"/>
      <c r="G70" s="149"/>
      <c r="H70" s="149"/>
      <c r="I70" s="151"/>
      <c r="J70" s="150"/>
      <c r="K70" s="149"/>
      <c r="L70" s="151"/>
      <c r="M70" s="150"/>
      <c r="N70" s="149"/>
      <c r="O70" s="149"/>
      <c r="P70" s="151"/>
    </row>
    <row r="71" spans="1:16" x14ac:dyDescent="0.2">
      <c r="A71" s="360" t="s">
        <v>40</v>
      </c>
      <c r="B71" s="326" t="s">
        <v>329</v>
      </c>
      <c r="C71" s="370">
        <v>3</v>
      </c>
      <c r="D71" s="164"/>
      <c r="E71" s="148"/>
      <c r="F71" s="149"/>
      <c r="G71" s="149"/>
      <c r="H71" s="149"/>
      <c r="I71" s="151"/>
      <c r="J71" s="150"/>
      <c r="K71" s="149"/>
      <c r="L71" s="151"/>
      <c r="M71" s="150"/>
      <c r="N71" s="149"/>
      <c r="O71" s="149"/>
      <c r="P71" s="151"/>
    </row>
    <row r="72" spans="1:16" x14ac:dyDescent="0.2">
      <c r="A72" s="360" t="s">
        <v>41</v>
      </c>
      <c r="B72" s="326" t="s">
        <v>18</v>
      </c>
      <c r="C72" s="370">
        <v>1</v>
      </c>
      <c r="D72" s="164"/>
      <c r="E72" s="148"/>
      <c r="F72" s="149"/>
      <c r="G72" s="149"/>
      <c r="H72" s="149"/>
      <c r="I72" s="151"/>
      <c r="J72" s="150"/>
      <c r="K72" s="149"/>
      <c r="L72" s="151"/>
      <c r="M72" s="150"/>
      <c r="N72" s="149"/>
      <c r="O72" s="149"/>
      <c r="P72" s="151"/>
    </row>
    <row r="73" spans="1:16" ht="13.5" thickBot="1" x14ac:dyDescent="0.25">
      <c r="A73" s="364" t="s">
        <v>42</v>
      </c>
      <c r="B73" s="332" t="s">
        <v>368</v>
      </c>
      <c r="C73" s="371">
        <v>4</v>
      </c>
      <c r="D73" s="164"/>
      <c r="E73" s="161"/>
      <c r="F73" s="141"/>
      <c r="G73" s="141"/>
      <c r="H73" s="141"/>
      <c r="I73" s="142"/>
      <c r="J73" s="140"/>
      <c r="K73" s="141"/>
      <c r="L73" s="142"/>
      <c r="M73" s="140"/>
      <c r="N73" s="141"/>
      <c r="O73" s="141"/>
      <c r="P73" s="142"/>
    </row>
    <row r="74" spans="1:16" ht="13.5" thickBot="1" x14ac:dyDescent="0.25">
      <c r="A74" s="558" t="s">
        <v>84</v>
      </c>
      <c r="B74" s="559"/>
      <c r="C74" s="155">
        <f>C7+C8+C9+C10+C11+C12+C13+C14+C15+C16+C17+C18+C19+C20+C21+C22+C23+C24+C25+C26+C27+C28+C29+C30+C31+C32+C33+C34+C35+C36+C37+C38+C39+C40+C41+C44+C45+C46+C47+C48+C49+C50+C51+C52+C53+C55+C56+C57+C58+C59+C60+C61+C63+C64+C65+C66+C68+C69+C70+C71+C73+C72</f>
        <v>38</v>
      </c>
      <c r="D74" s="155">
        <f t="shared" ref="D74:F74" si="0">D7+D8+D9+D10+D11+D12+D13+D14+D15+D16+D17+D18+D19+D20+D21+D22+D23+D24+D25+D26+D27+D28+D29+D30+D31+D32+D33+D34+D35+D36+D37+D38+D39+D40+D41+D44+D45+D46+D47+D48+D49+D50+D51+D52+D53+D55+D56+D57+D58+D59+D60+D61+D63+D64+D65+D66+D68+D69+D70+D71+D73+D72</f>
        <v>141870</v>
      </c>
      <c r="E74" s="155">
        <f t="shared" si="0"/>
        <v>147637</v>
      </c>
      <c r="F74" s="155">
        <f t="shared" si="0"/>
        <v>5136</v>
      </c>
      <c r="G74" s="155">
        <f>G7+G8+G9+G10+G11+G12+G13+G14+G15+G16+G17+G18+G19+G20+G21+G22+G23+G24+G25+G26+G27+G28+G29+G30+G31+G32+G33+G34+G35+G36+G37+G38+G39+G40+G41+G44+G45+G46+G47+G48+G49+G50+G51+G52+G53+G55+G56+G57+G58+G59+G60+G61+G63+G64+G65+G66+G68+G69+G70+G71+G73+G72</f>
        <v>79500</v>
      </c>
      <c r="H74" s="155">
        <f t="shared" ref="H74:I74" si="1">H7+H8+H9+H10+H11+H12+H13+H14+H15+H16+H17+H18+H19+H20+H21+H22+H23+H24+H25+H26+H27+H28+H29+H30+H31+H32+H33+H34+H35+H36+H37+H38+H39+H40+H41+H44+H45+H46+H47+H48+H49+H50+H51+H52+H53+H55+H56+H57+H58+H59+H60+H61+H63+H64+H65+H66+H68+H69+H70+H71+H73+H72</f>
        <v>69729</v>
      </c>
      <c r="I74" s="155">
        <f t="shared" si="1"/>
        <v>5500</v>
      </c>
      <c r="J74" s="155">
        <f>J7+J8+J9+J10+J11+J12+J13+J14+J15+J16+J17+J18+J19+J20+J21+J22+J23+J24+J25+J26+J27+J28+J29+J30+J31+J32+J33+J34+J35+J36+J37+J38+J39+J40+J41+J44+J45+J46+J47+J48+J49+J50+J51+J52+J53+J55+J56+J57+J58+J59+J60+J61+J63+J64+J65+J66+J68+J69+J70+J71+J73+J72</f>
        <v>123515</v>
      </c>
      <c r="K74" s="155">
        <f t="shared" ref="K74:P74" si="2">K7+K8+K9+K10+K11+K12+K13+K14+K15+K16+K17+K18+K19+K20+K21+K22+K23+K24+K25+K26+K27+K28+K29+K30+K31+K32+K33+K34+K35+K36+K37+K38+K39+K40+K41+K44+K45+K46+K47+K48+K49+K50+K51+K52+K53+K55+K56+K57+K58+K59+K60+K61+K63+K64+K65+K66+K68+K69+K70+K71+K73+K72</f>
        <v>0</v>
      </c>
      <c r="L74" s="155">
        <f t="shared" si="2"/>
        <v>0</v>
      </c>
      <c r="M74" s="155">
        <f t="shared" si="2"/>
        <v>0</v>
      </c>
      <c r="N74" s="155">
        <f t="shared" si="2"/>
        <v>0</v>
      </c>
      <c r="O74" s="155">
        <f t="shared" si="2"/>
        <v>0</v>
      </c>
      <c r="P74" s="155">
        <f t="shared" si="2"/>
        <v>1216</v>
      </c>
    </row>
    <row r="75" spans="1:16" ht="18.75" customHeight="1" thickBot="1" x14ac:dyDescent="0.25">
      <c r="A75" s="578" t="s">
        <v>175</v>
      </c>
      <c r="B75" s="579"/>
      <c r="C75" s="125"/>
      <c r="D75" s="550">
        <f>E74+F74+G74+H74+I74+J74+K74+L74+M74+N74+O74+P74+D74</f>
        <v>574103</v>
      </c>
      <c r="E75" s="550"/>
      <c r="F75" s="550"/>
      <c r="G75" s="550"/>
      <c r="H75" s="550"/>
      <c r="I75" s="550"/>
      <c r="J75" s="550"/>
      <c r="K75" s="550"/>
      <c r="L75" s="550"/>
      <c r="M75" s="550"/>
      <c r="N75" s="550"/>
      <c r="O75" s="550"/>
      <c r="P75" s="551"/>
    </row>
    <row r="76" spans="1:16" ht="15" customHeight="1" thickBot="1" x14ac:dyDescent="0.25">
      <c r="A76" s="594" t="s">
        <v>190</v>
      </c>
      <c r="B76" s="595"/>
      <c r="C76" s="167"/>
      <c r="D76" s="552">
        <v>-141870</v>
      </c>
      <c r="E76" s="552"/>
      <c r="F76" s="552"/>
      <c r="G76" s="552"/>
      <c r="H76" s="552"/>
      <c r="I76" s="552"/>
      <c r="J76" s="552"/>
      <c r="K76" s="552"/>
      <c r="L76" s="552"/>
      <c r="M76" s="552"/>
      <c r="N76" s="552"/>
      <c r="O76" s="552"/>
      <c r="P76" s="553"/>
    </row>
    <row r="77" spans="1:16" ht="13.5" thickBot="1" x14ac:dyDescent="0.25">
      <c r="A77" s="596" t="s">
        <v>191</v>
      </c>
      <c r="B77" s="597"/>
      <c r="C77" s="168"/>
      <c r="D77" s="550">
        <f>SUM(D75:D76)</f>
        <v>432233</v>
      </c>
      <c r="E77" s="554"/>
      <c r="F77" s="554"/>
      <c r="G77" s="554"/>
      <c r="H77" s="554"/>
      <c r="I77" s="554"/>
      <c r="J77" s="554"/>
      <c r="K77" s="554"/>
      <c r="L77" s="554"/>
      <c r="M77" s="554"/>
      <c r="N77" s="554"/>
      <c r="O77" s="554"/>
      <c r="P77" s="555"/>
    </row>
    <row r="78" spans="1:16" x14ac:dyDescent="0.2">
      <c r="A78" s="169"/>
      <c r="B78" s="169"/>
    </row>
    <row r="79" spans="1:16" x14ac:dyDescent="0.2">
      <c r="A79" s="169"/>
      <c r="B79" s="169"/>
    </row>
    <row r="80" spans="1:16" x14ac:dyDescent="0.2">
      <c r="A80" s="169"/>
      <c r="B80" s="169"/>
    </row>
    <row r="81" spans="1:16" x14ac:dyDescent="0.2">
      <c r="A81" s="169"/>
      <c r="B81" s="169"/>
    </row>
    <row r="82" spans="1:16" x14ac:dyDescent="0.2">
      <c r="A82" s="169"/>
      <c r="B82" s="169"/>
    </row>
    <row r="83" spans="1:16" ht="13.5" thickBot="1" x14ac:dyDescent="0.25">
      <c r="A83" s="169"/>
      <c r="B83" s="169"/>
    </row>
    <row r="84" spans="1:16" ht="12.75" customHeight="1" x14ac:dyDescent="0.2">
      <c r="A84" s="525" t="s">
        <v>36</v>
      </c>
      <c r="B84" s="600" t="s">
        <v>332</v>
      </c>
      <c r="C84" s="538" t="s">
        <v>187</v>
      </c>
      <c r="D84" s="536" t="s">
        <v>192</v>
      </c>
      <c r="E84" s="584" t="s">
        <v>185</v>
      </c>
      <c r="F84" s="584"/>
      <c r="G84" s="584"/>
      <c r="H84" s="584"/>
      <c r="I84" s="584"/>
      <c r="J84" s="585"/>
      <c r="K84" s="586" t="s">
        <v>184</v>
      </c>
      <c r="L84" s="587"/>
      <c r="M84" s="587"/>
      <c r="N84" s="588"/>
      <c r="O84" s="589" t="s">
        <v>11</v>
      </c>
      <c r="P84" s="590"/>
    </row>
    <row r="85" spans="1:16" ht="34.5" thickBot="1" x14ac:dyDescent="0.25">
      <c r="A85" s="529"/>
      <c r="B85" s="601"/>
      <c r="C85" s="549"/>
      <c r="D85" s="537"/>
      <c r="E85" s="156" t="s">
        <v>176</v>
      </c>
      <c r="F85" s="95" t="s">
        <v>177</v>
      </c>
      <c r="G85" s="96" t="s">
        <v>178</v>
      </c>
      <c r="H85" s="96" t="s">
        <v>179</v>
      </c>
      <c r="I85" s="96" t="s">
        <v>180</v>
      </c>
      <c r="J85" s="97" t="s">
        <v>218</v>
      </c>
      <c r="K85" s="99" t="s">
        <v>181</v>
      </c>
      <c r="L85" s="96" t="s">
        <v>182</v>
      </c>
      <c r="M85" s="96" t="s">
        <v>183</v>
      </c>
      <c r="N85" s="97" t="s">
        <v>180</v>
      </c>
      <c r="O85" s="99" t="s">
        <v>217</v>
      </c>
      <c r="P85" s="97" t="s">
        <v>186</v>
      </c>
    </row>
    <row r="86" spans="1:16" ht="15.75" customHeight="1" x14ac:dyDescent="0.2">
      <c r="A86" s="598" t="s">
        <v>37</v>
      </c>
      <c r="B86" s="599"/>
      <c r="C86" s="162"/>
      <c r="D86" s="163"/>
      <c r="E86" s="157"/>
      <c r="F86" s="101"/>
      <c r="G86" s="116"/>
      <c r="H86" s="102"/>
      <c r="I86" s="102"/>
      <c r="J86" s="103"/>
      <c r="K86" s="104"/>
      <c r="L86" s="102"/>
      <c r="M86" s="102"/>
      <c r="N86" s="103"/>
      <c r="O86" s="104"/>
      <c r="P86" s="103"/>
    </row>
    <row r="87" spans="1:16" x14ac:dyDescent="0.2">
      <c r="A87" s="291" t="s">
        <v>15</v>
      </c>
      <c r="B87" s="361" t="s">
        <v>16</v>
      </c>
      <c r="C87" s="152"/>
      <c r="D87" s="123"/>
      <c r="E87" s="158"/>
      <c r="F87" s="105"/>
      <c r="G87" s="117"/>
      <c r="H87" s="106"/>
      <c r="I87" s="106"/>
      <c r="J87" s="107"/>
      <c r="K87" s="108">
        <v>8219</v>
      </c>
      <c r="L87" s="106"/>
      <c r="M87" s="106"/>
      <c r="N87" s="107"/>
      <c r="O87" s="108"/>
      <c r="P87" s="107"/>
    </row>
    <row r="88" spans="1:16" x14ac:dyDescent="0.2">
      <c r="A88" s="291" t="s">
        <v>38</v>
      </c>
      <c r="B88" s="362" t="s">
        <v>17</v>
      </c>
      <c r="C88" s="152"/>
      <c r="D88" s="123"/>
      <c r="E88" s="158"/>
      <c r="F88" s="105"/>
      <c r="G88" s="117">
        <v>3285</v>
      </c>
      <c r="H88" s="106"/>
      <c r="I88" s="106"/>
      <c r="J88" s="107"/>
      <c r="K88" s="108">
        <v>38000</v>
      </c>
      <c r="L88" s="106"/>
      <c r="M88" s="106"/>
      <c r="N88" s="107"/>
      <c r="O88" s="108"/>
      <c r="P88" s="107"/>
    </row>
    <row r="89" spans="1:16" ht="25.5" x14ac:dyDescent="0.2">
      <c r="A89" s="291" t="s">
        <v>39</v>
      </c>
      <c r="B89" s="363" t="s">
        <v>330</v>
      </c>
      <c r="C89" s="152"/>
      <c r="D89" s="123"/>
      <c r="E89" s="158"/>
      <c r="F89" s="105"/>
      <c r="G89" s="117">
        <v>2540</v>
      </c>
      <c r="H89" s="106"/>
      <c r="I89" s="106"/>
      <c r="J89" s="107"/>
      <c r="K89" s="128"/>
      <c r="L89" s="197"/>
      <c r="M89" s="106"/>
      <c r="N89" s="107"/>
      <c r="O89" s="108"/>
      <c r="P89" s="107"/>
    </row>
    <row r="90" spans="1:16" ht="25.5" x14ac:dyDescent="0.2">
      <c r="A90" s="291" t="s">
        <v>40</v>
      </c>
      <c r="B90" s="363" t="s">
        <v>308</v>
      </c>
      <c r="C90" s="153">
        <v>1</v>
      </c>
      <c r="D90" s="124"/>
      <c r="E90" s="441">
        <v>16860</v>
      </c>
      <c r="F90" s="442">
        <v>3288</v>
      </c>
      <c r="G90" s="443">
        <v>18380</v>
      </c>
      <c r="H90" s="444"/>
      <c r="I90" s="444"/>
      <c r="J90" s="445"/>
      <c r="K90" s="446"/>
      <c r="L90" s="447"/>
      <c r="M90" s="444"/>
      <c r="N90" s="445"/>
      <c r="O90" s="446"/>
      <c r="P90" s="477">
        <v>114121</v>
      </c>
    </row>
    <row r="91" spans="1:16" x14ac:dyDescent="0.2">
      <c r="A91" s="291" t="s">
        <v>41</v>
      </c>
      <c r="B91" s="361" t="s">
        <v>309</v>
      </c>
      <c r="C91" s="153"/>
      <c r="D91" s="124"/>
      <c r="E91" s="158"/>
      <c r="F91" s="105"/>
      <c r="G91" s="117">
        <v>2000</v>
      </c>
      <c r="H91" s="106"/>
      <c r="I91" s="106"/>
      <c r="J91" s="107"/>
      <c r="K91" s="108"/>
      <c r="L91" s="106"/>
      <c r="M91" s="106"/>
      <c r="N91" s="107"/>
      <c r="O91" s="108"/>
      <c r="P91" s="107"/>
    </row>
    <row r="92" spans="1:16" x14ac:dyDescent="0.2">
      <c r="A92" s="291" t="s">
        <v>42</v>
      </c>
      <c r="B92" s="362" t="s">
        <v>20</v>
      </c>
      <c r="C92" s="153"/>
      <c r="D92" s="124"/>
      <c r="E92" s="158"/>
      <c r="F92" s="127"/>
      <c r="G92" s="117">
        <v>5066</v>
      </c>
      <c r="H92" s="106"/>
      <c r="I92" s="106"/>
      <c r="J92" s="107"/>
      <c r="K92" s="108"/>
      <c r="L92" s="106"/>
      <c r="M92" s="106"/>
      <c r="N92" s="107"/>
      <c r="O92" s="108"/>
      <c r="P92" s="107"/>
    </row>
    <row r="93" spans="1:16" x14ac:dyDescent="0.2">
      <c r="A93" s="291" t="s">
        <v>43</v>
      </c>
      <c r="B93" s="362" t="s">
        <v>310</v>
      </c>
      <c r="C93" s="153">
        <v>2</v>
      </c>
      <c r="D93" s="124"/>
      <c r="E93" s="158">
        <v>4675</v>
      </c>
      <c r="F93" s="127">
        <v>935</v>
      </c>
      <c r="G93" s="117">
        <v>3581</v>
      </c>
      <c r="H93" s="106"/>
      <c r="I93" s="106"/>
      <c r="J93" s="107"/>
      <c r="K93" s="128">
        <v>10900</v>
      </c>
      <c r="L93" s="113"/>
      <c r="M93" s="106"/>
      <c r="N93" s="107"/>
      <c r="O93" s="108"/>
      <c r="P93" s="107"/>
    </row>
    <row r="94" spans="1:16" x14ac:dyDescent="0.2">
      <c r="A94" s="291" t="s">
        <v>44</v>
      </c>
      <c r="B94" s="362" t="s">
        <v>311</v>
      </c>
      <c r="C94" s="153"/>
      <c r="D94" s="124"/>
      <c r="E94" s="252"/>
      <c r="F94" s="250"/>
      <c r="G94" s="114"/>
      <c r="H94" s="113"/>
      <c r="I94" s="113"/>
      <c r="J94" s="251"/>
      <c r="K94" s="128"/>
      <c r="L94" s="113"/>
      <c r="M94" s="106"/>
      <c r="N94" s="107"/>
      <c r="O94" s="215"/>
      <c r="P94" s="115"/>
    </row>
    <row r="95" spans="1:16" x14ac:dyDescent="0.2">
      <c r="A95" s="291" t="s">
        <v>45</v>
      </c>
      <c r="B95" s="362" t="s">
        <v>325</v>
      </c>
      <c r="C95" s="153"/>
      <c r="D95" s="124"/>
      <c r="E95" s="158"/>
      <c r="F95" s="127"/>
      <c r="G95" s="117"/>
      <c r="H95" s="106"/>
      <c r="I95" s="106"/>
      <c r="J95" s="107"/>
      <c r="K95" s="108"/>
      <c r="L95" s="106"/>
      <c r="M95" s="106"/>
      <c r="N95" s="107"/>
      <c r="O95" s="108"/>
      <c r="P95" s="107"/>
    </row>
    <row r="96" spans="1:16" x14ac:dyDescent="0.2">
      <c r="A96" s="291" t="s">
        <v>46</v>
      </c>
      <c r="B96" s="362" t="s">
        <v>312</v>
      </c>
      <c r="C96" s="153"/>
      <c r="D96" s="124"/>
      <c r="E96" s="158"/>
      <c r="F96" s="127"/>
      <c r="G96" s="117"/>
      <c r="H96" s="106"/>
      <c r="I96" s="106"/>
      <c r="J96" s="107"/>
      <c r="K96" s="108"/>
      <c r="L96" s="106"/>
      <c r="M96" s="106"/>
      <c r="N96" s="107"/>
      <c r="O96" s="108"/>
      <c r="P96" s="107"/>
    </row>
    <row r="97" spans="1:19" ht="25.5" x14ac:dyDescent="0.2">
      <c r="A97" s="291" t="s">
        <v>47</v>
      </c>
      <c r="B97" s="362" t="s">
        <v>313</v>
      </c>
      <c r="C97" s="153"/>
      <c r="D97" s="124"/>
      <c r="E97" s="252"/>
      <c r="F97" s="250"/>
      <c r="G97" s="114"/>
      <c r="H97" s="113"/>
      <c r="I97" s="113"/>
      <c r="J97" s="251"/>
      <c r="K97" s="108"/>
      <c r="L97" s="106"/>
      <c r="M97" s="106"/>
      <c r="N97" s="107"/>
      <c r="O97" s="108"/>
      <c r="P97" s="107"/>
      <c r="R97" s="507"/>
    </row>
    <row r="98" spans="1:19" x14ac:dyDescent="0.2">
      <c r="A98" s="291" t="s">
        <v>48</v>
      </c>
      <c r="B98" s="362" t="s">
        <v>18</v>
      </c>
      <c r="C98" s="153"/>
      <c r="D98" s="124"/>
      <c r="E98" s="415"/>
      <c r="F98" s="416"/>
      <c r="G98" s="414">
        <v>7728</v>
      </c>
      <c r="H98" s="106"/>
      <c r="I98" s="106"/>
      <c r="J98" s="107"/>
      <c r="K98" s="108"/>
      <c r="L98" s="106"/>
      <c r="M98" s="106"/>
      <c r="N98" s="107"/>
      <c r="O98" s="108"/>
      <c r="P98" s="107"/>
    </row>
    <row r="99" spans="1:19" x14ac:dyDescent="0.2">
      <c r="A99" s="291" t="s">
        <v>49</v>
      </c>
      <c r="B99" s="362" t="s">
        <v>19</v>
      </c>
      <c r="C99" s="153">
        <v>1</v>
      </c>
      <c r="D99" s="124"/>
      <c r="E99" s="158">
        <v>2567</v>
      </c>
      <c r="F99" s="127">
        <v>514</v>
      </c>
      <c r="G99" s="117">
        <v>6403</v>
      </c>
      <c r="H99" s="106"/>
      <c r="I99" s="106"/>
      <c r="J99" s="107"/>
      <c r="K99" s="122"/>
      <c r="L99" s="113"/>
      <c r="M99" s="106"/>
      <c r="N99" s="107"/>
      <c r="O99" s="108"/>
      <c r="P99" s="107"/>
    </row>
    <row r="100" spans="1:19" x14ac:dyDescent="0.2">
      <c r="A100" s="291" t="s">
        <v>50</v>
      </c>
      <c r="B100" s="362" t="s">
        <v>399</v>
      </c>
      <c r="C100" s="153"/>
      <c r="D100" s="124"/>
      <c r="E100" s="158"/>
      <c r="F100" s="127"/>
      <c r="G100" s="117">
        <v>1670</v>
      </c>
      <c r="H100" s="106"/>
      <c r="I100" s="106"/>
      <c r="J100" s="107"/>
      <c r="K100" s="122"/>
      <c r="L100" s="113"/>
      <c r="M100" s="106"/>
      <c r="N100" s="107"/>
      <c r="O100" s="108"/>
      <c r="P100" s="107"/>
    </row>
    <row r="101" spans="1:19" x14ac:dyDescent="0.2">
      <c r="A101" s="291" t="s">
        <v>51</v>
      </c>
      <c r="B101" s="362" t="s">
        <v>400</v>
      </c>
      <c r="C101" s="153"/>
      <c r="D101" s="124"/>
      <c r="E101" s="158"/>
      <c r="F101" s="127"/>
      <c r="G101" s="117">
        <v>35</v>
      </c>
      <c r="H101" s="106"/>
      <c r="I101" s="106"/>
      <c r="J101" s="107"/>
      <c r="K101" s="122"/>
      <c r="L101" s="113"/>
      <c r="M101" s="106"/>
      <c r="N101" s="107"/>
      <c r="O101" s="108"/>
      <c r="P101" s="107"/>
    </row>
    <row r="102" spans="1:19" x14ac:dyDescent="0.2">
      <c r="A102" s="291" t="s">
        <v>52</v>
      </c>
      <c r="B102" s="362" t="s">
        <v>245</v>
      </c>
      <c r="C102" s="153"/>
      <c r="D102" s="124"/>
      <c r="E102" s="158"/>
      <c r="F102" s="127"/>
      <c r="G102" s="117"/>
      <c r="H102" s="106"/>
      <c r="I102" s="106"/>
      <c r="J102" s="107"/>
      <c r="K102" s="108"/>
      <c r="L102" s="106"/>
      <c r="M102" s="106"/>
      <c r="N102" s="107"/>
      <c r="O102" s="108"/>
      <c r="P102" s="107"/>
    </row>
    <row r="103" spans="1:19" x14ac:dyDescent="0.2">
      <c r="A103" s="291" t="s">
        <v>53</v>
      </c>
      <c r="B103" s="361" t="s">
        <v>21</v>
      </c>
      <c r="C103" s="153">
        <v>1</v>
      </c>
      <c r="D103" s="124"/>
      <c r="E103" s="158">
        <v>5205</v>
      </c>
      <c r="F103" s="127">
        <v>1071</v>
      </c>
      <c r="G103" s="117">
        <v>600</v>
      </c>
      <c r="H103" s="106"/>
      <c r="I103" s="106"/>
      <c r="J103" s="107"/>
      <c r="K103" s="108"/>
      <c r="L103" s="106"/>
      <c r="M103" s="106"/>
      <c r="N103" s="107"/>
      <c r="O103" s="108"/>
      <c r="P103" s="107"/>
    </row>
    <row r="104" spans="1:19" x14ac:dyDescent="0.2">
      <c r="A104" s="291" t="s">
        <v>54</v>
      </c>
      <c r="B104" s="361" t="s">
        <v>22</v>
      </c>
      <c r="C104" s="153"/>
      <c r="D104" s="124"/>
      <c r="E104" s="158"/>
      <c r="F104" s="127"/>
      <c r="G104" s="117"/>
      <c r="H104" s="106"/>
      <c r="I104" s="106">
        <v>90</v>
      </c>
      <c r="J104" s="107"/>
      <c r="K104" s="108"/>
      <c r="L104" s="106"/>
      <c r="M104" s="106"/>
      <c r="N104" s="107"/>
      <c r="O104" s="108"/>
      <c r="P104" s="107"/>
      <c r="S104" s="507"/>
    </row>
    <row r="105" spans="1:19" x14ac:dyDescent="0.2">
      <c r="A105" s="291" t="s">
        <v>55</v>
      </c>
      <c r="B105" s="362" t="s">
        <v>314</v>
      </c>
      <c r="C105" s="152"/>
      <c r="D105" s="123"/>
      <c r="E105" s="158"/>
      <c r="F105" s="117"/>
      <c r="G105" s="117"/>
      <c r="H105" s="113">
        <v>6556</v>
      </c>
      <c r="I105" s="114"/>
      <c r="J105" s="107"/>
      <c r="K105" s="108"/>
      <c r="L105" s="106"/>
      <c r="M105" s="106"/>
      <c r="N105" s="107"/>
      <c r="O105" s="108"/>
      <c r="P105" s="107"/>
    </row>
    <row r="106" spans="1:19" x14ac:dyDescent="0.2">
      <c r="A106" s="291" t="s">
        <v>56</v>
      </c>
      <c r="B106" s="361" t="s">
        <v>315</v>
      </c>
      <c r="C106" s="152"/>
      <c r="D106" s="123"/>
      <c r="E106" s="158"/>
      <c r="F106" s="127"/>
      <c r="G106" s="117"/>
      <c r="H106" s="106"/>
      <c r="I106" s="106"/>
      <c r="J106" s="107"/>
      <c r="K106" s="108"/>
      <c r="L106" s="106"/>
      <c r="M106" s="106"/>
      <c r="N106" s="107"/>
      <c r="O106" s="108"/>
      <c r="P106" s="107"/>
    </row>
    <row r="107" spans="1:19" x14ac:dyDescent="0.2">
      <c r="A107" s="291" t="s">
        <v>57</v>
      </c>
      <c r="B107" s="361" t="s">
        <v>23</v>
      </c>
      <c r="C107" s="152"/>
      <c r="D107" s="123"/>
      <c r="E107" s="158"/>
      <c r="F107" s="127"/>
      <c r="G107" s="117"/>
      <c r="H107" s="106"/>
      <c r="I107" s="106"/>
      <c r="J107" s="107"/>
      <c r="K107" s="108"/>
      <c r="L107" s="106"/>
      <c r="M107" s="106"/>
      <c r="N107" s="107"/>
      <c r="O107" s="108"/>
      <c r="P107" s="107"/>
    </row>
    <row r="108" spans="1:19" x14ac:dyDescent="0.2">
      <c r="A108" s="291" t="s">
        <v>58</v>
      </c>
      <c r="B108" s="361" t="s">
        <v>246</v>
      </c>
      <c r="C108" s="152"/>
      <c r="D108" s="123"/>
      <c r="E108" s="158"/>
      <c r="F108" s="127"/>
      <c r="G108" s="117"/>
      <c r="H108" s="106"/>
      <c r="I108" s="106"/>
      <c r="J108" s="107"/>
      <c r="K108" s="108"/>
      <c r="L108" s="106"/>
      <c r="M108" s="106"/>
      <c r="N108" s="107"/>
      <c r="O108" s="108"/>
      <c r="P108" s="107"/>
    </row>
    <row r="109" spans="1:19" x14ac:dyDescent="0.2">
      <c r="A109" s="291" t="s">
        <v>59</v>
      </c>
      <c r="B109" s="361" t="s">
        <v>24</v>
      </c>
      <c r="C109" s="152"/>
      <c r="D109" s="123"/>
      <c r="E109" s="158"/>
      <c r="F109" s="127"/>
      <c r="G109" s="117"/>
      <c r="H109" s="106"/>
      <c r="I109" s="106"/>
      <c r="J109" s="107"/>
      <c r="K109" s="108"/>
      <c r="L109" s="106"/>
      <c r="M109" s="106"/>
      <c r="N109" s="107"/>
      <c r="O109" s="108"/>
      <c r="P109" s="107"/>
    </row>
    <row r="110" spans="1:19" x14ac:dyDescent="0.2">
      <c r="A110" s="291" t="s">
        <v>60</v>
      </c>
      <c r="B110" s="361" t="s">
        <v>25</v>
      </c>
      <c r="C110" s="152"/>
      <c r="D110" s="123"/>
      <c r="E110" s="158"/>
      <c r="F110" s="127"/>
      <c r="G110" s="117"/>
      <c r="H110" s="106"/>
      <c r="I110" s="106"/>
      <c r="J110" s="251"/>
      <c r="K110" s="108"/>
      <c r="L110" s="106"/>
      <c r="M110" s="106"/>
      <c r="N110" s="107"/>
      <c r="O110" s="108"/>
      <c r="P110" s="107"/>
    </row>
    <row r="111" spans="1:19" x14ac:dyDescent="0.2">
      <c r="A111" s="291" t="s">
        <v>61</v>
      </c>
      <c r="B111" s="361" t="s">
        <v>26</v>
      </c>
      <c r="C111" s="152"/>
      <c r="D111" s="123"/>
      <c r="E111" s="158"/>
      <c r="F111" s="127"/>
      <c r="G111" s="117"/>
      <c r="H111" s="106"/>
      <c r="I111" s="106"/>
      <c r="J111" s="107"/>
      <c r="K111" s="108"/>
      <c r="L111" s="106"/>
      <c r="M111" s="106"/>
      <c r="N111" s="107"/>
      <c r="O111" s="108"/>
      <c r="P111" s="107"/>
    </row>
    <row r="112" spans="1:19" x14ac:dyDescent="0.2">
      <c r="A112" s="291" t="s">
        <v>62</v>
      </c>
      <c r="B112" s="361" t="s">
        <v>27</v>
      </c>
      <c r="C112" s="152"/>
      <c r="D112" s="123"/>
      <c r="E112" s="158"/>
      <c r="F112" s="127"/>
      <c r="G112" s="117"/>
      <c r="H112" s="106"/>
      <c r="I112" s="106"/>
      <c r="J112" s="107"/>
      <c r="K112" s="108"/>
      <c r="L112" s="106"/>
      <c r="M112" s="106"/>
      <c r="N112" s="107"/>
      <c r="O112" s="108"/>
      <c r="P112" s="107"/>
    </row>
    <row r="113" spans="1:30" x14ac:dyDescent="0.2">
      <c r="A113" s="291" t="s">
        <v>63</v>
      </c>
      <c r="B113" s="361" t="s">
        <v>28</v>
      </c>
      <c r="C113" s="152"/>
      <c r="D113" s="123"/>
      <c r="E113" s="158"/>
      <c r="F113" s="127"/>
      <c r="G113" s="117"/>
      <c r="H113" s="106"/>
      <c r="I113" s="106"/>
      <c r="J113" s="107"/>
      <c r="K113" s="108"/>
      <c r="L113" s="106"/>
      <c r="M113" s="106"/>
      <c r="N113" s="107"/>
      <c r="O113" s="108"/>
      <c r="P113" s="107"/>
    </row>
    <row r="114" spans="1:30" x14ac:dyDescent="0.2">
      <c r="A114" s="291" t="s">
        <v>64</v>
      </c>
      <c r="B114" s="361" t="s">
        <v>247</v>
      </c>
      <c r="C114" s="152"/>
      <c r="D114" s="123"/>
      <c r="E114" s="158"/>
      <c r="F114" s="127"/>
      <c r="G114" s="117"/>
      <c r="H114" s="106"/>
      <c r="I114" s="106"/>
      <c r="J114" s="107"/>
      <c r="K114" s="108"/>
      <c r="L114" s="106"/>
      <c r="M114" s="106"/>
      <c r="N114" s="107"/>
      <c r="O114" s="108"/>
      <c r="P114" s="107"/>
    </row>
    <row r="115" spans="1:30" x14ac:dyDescent="0.2">
      <c r="A115" s="291" t="s">
        <v>65</v>
      </c>
      <c r="B115" s="333" t="s">
        <v>334</v>
      </c>
      <c r="C115" s="152"/>
      <c r="D115" s="123"/>
      <c r="E115" s="158"/>
      <c r="F115" s="127"/>
      <c r="G115" s="117"/>
      <c r="H115" s="106"/>
      <c r="I115" s="106"/>
      <c r="J115" s="478">
        <v>10707</v>
      </c>
      <c r="K115" s="108"/>
      <c r="L115" s="106"/>
      <c r="M115" s="106"/>
      <c r="N115" s="107"/>
      <c r="O115" s="108"/>
      <c r="P115" s="107"/>
    </row>
    <row r="116" spans="1:30" x14ac:dyDescent="0.2">
      <c r="A116" s="291" t="s">
        <v>66</v>
      </c>
      <c r="B116" s="361" t="s">
        <v>317</v>
      </c>
      <c r="C116" s="152"/>
      <c r="D116" s="123"/>
      <c r="E116" s="158"/>
      <c r="F116" s="127"/>
      <c r="G116" s="117"/>
      <c r="H116" s="106"/>
      <c r="I116" s="106"/>
      <c r="J116" s="107"/>
      <c r="K116" s="108"/>
      <c r="L116" s="106"/>
      <c r="M116" s="106"/>
      <c r="N116" s="107"/>
      <c r="O116" s="108"/>
      <c r="P116" s="107"/>
    </row>
    <row r="117" spans="1:30" x14ac:dyDescent="0.2">
      <c r="A117" s="291" t="s">
        <v>67</v>
      </c>
      <c r="B117" s="361" t="s">
        <v>318</v>
      </c>
      <c r="C117" s="152"/>
      <c r="D117" s="123"/>
      <c r="E117" s="158"/>
      <c r="F117" s="127"/>
      <c r="G117" s="117"/>
      <c r="H117" s="106"/>
      <c r="I117" s="106"/>
      <c r="J117" s="251"/>
      <c r="K117" s="108"/>
      <c r="L117" s="106"/>
      <c r="M117" s="106"/>
      <c r="N117" s="107"/>
      <c r="O117" s="108"/>
      <c r="P117" s="107"/>
    </row>
    <row r="118" spans="1:30" x14ac:dyDescent="0.2">
      <c r="A118" s="291" t="s">
        <v>68</v>
      </c>
      <c r="B118" s="361" t="s">
        <v>29</v>
      </c>
      <c r="C118" s="152"/>
      <c r="D118" s="123"/>
      <c r="E118" s="158"/>
      <c r="F118" s="127"/>
      <c r="G118" s="117"/>
      <c r="H118" s="106"/>
      <c r="I118" s="106"/>
      <c r="J118" s="107"/>
      <c r="K118" s="108"/>
      <c r="L118" s="106"/>
      <c r="M118" s="106"/>
      <c r="N118" s="107"/>
      <c r="O118" s="108"/>
      <c r="P118" s="107"/>
      <c r="S118" s="120"/>
      <c r="T118" s="120"/>
      <c r="U118" s="120"/>
      <c r="V118" s="120"/>
      <c r="W118" s="120"/>
      <c r="X118" s="120"/>
      <c r="Y118" s="121"/>
      <c r="Z118" s="121"/>
      <c r="AA118" s="121"/>
      <c r="AB118" s="121"/>
    </row>
    <row r="119" spans="1:30" x14ac:dyDescent="0.2">
      <c r="A119" s="291" t="s">
        <v>69</v>
      </c>
      <c r="B119" s="361" t="s">
        <v>30</v>
      </c>
      <c r="C119" s="153"/>
      <c r="D119" s="124"/>
      <c r="E119" s="158"/>
      <c r="F119" s="105"/>
      <c r="G119" s="117"/>
      <c r="H119" s="106"/>
      <c r="I119" s="106"/>
      <c r="J119" s="251"/>
      <c r="K119" s="108"/>
      <c r="L119" s="106"/>
      <c r="M119" s="106"/>
      <c r="N119" s="107"/>
      <c r="O119" s="108"/>
      <c r="P119" s="107"/>
      <c r="S119" s="118"/>
      <c r="T119" s="118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</row>
    <row r="120" spans="1:30" x14ac:dyDescent="0.2">
      <c r="A120" s="291" t="s">
        <v>70</v>
      </c>
      <c r="B120" s="361" t="s">
        <v>31</v>
      </c>
      <c r="C120" s="152"/>
      <c r="D120" s="123"/>
      <c r="E120" s="158"/>
      <c r="F120" s="105"/>
      <c r="G120" s="117"/>
      <c r="H120" s="106"/>
      <c r="I120" s="106"/>
      <c r="J120" s="107"/>
      <c r="K120" s="108"/>
      <c r="L120" s="106"/>
      <c r="M120" s="106"/>
      <c r="N120" s="107"/>
      <c r="O120" s="108"/>
      <c r="P120" s="107"/>
    </row>
    <row r="121" spans="1:30" x14ac:dyDescent="0.2">
      <c r="A121" s="291" t="s">
        <v>71</v>
      </c>
      <c r="B121" s="361" t="s">
        <v>32</v>
      </c>
      <c r="C121" s="152"/>
      <c r="D121" s="123"/>
      <c r="E121" s="158"/>
      <c r="F121" s="105"/>
      <c r="G121" s="117"/>
      <c r="H121" s="106"/>
      <c r="I121" s="106"/>
      <c r="J121" s="107"/>
      <c r="K121" s="108"/>
      <c r="L121" s="106"/>
      <c r="M121" s="106"/>
      <c r="N121" s="107"/>
      <c r="O121" s="108"/>
      <c r="P121" s="107"/>
    </row>
    <row r="122" spans="1:30" x14ac:dyDescent="0.2">
      <c r="A122" s="291" t="s">
        <v>72</v>
      </c>
      <c r="B122" s="361" t="s">
        <v>33</v>
      </c>
      <c r="C122" s="152"/>
      <c r="D122" s="123"/>
      <c r="E122" s="158"/>
      <c r="F122" s="105"/>
      <c r="G122" s="117">
        <v>25</v>
      </c>
      <c r="H122" s="106">
        <v>400</v>
      </c>
      <c r="I122" s="113"/>
      <c r="J122" s="107"/>
      <c r="K122" s="108"/>
      <c r="L122" s="106"/>
      <c r="M122" s="106"/>
      <c r="N122" s="107"/>
      <c r="O122" s="108"/>
      <c r="P122" s="107"/>
    </row>
    <row r="123" spans="1:30" x14ac:dyDescent="0.2">
      <c r="A123" s="291" t="s">
        <v>73</v>
      </c>
      <c r="B123" s="361" t="s">
        <v>341</v>
      </c>
      <c r="C123" s="152"/>
      <c r="D123" s="123"/>
      <c r="E123" s="158"/>
      <c r="F123" s="105"/>
      <c r="G123" s="117"/>
      <c r="H123" s="106"/>
      <c r="I123" s="106"/>
      <c r="J123" s="251"/>
      <c r="K123" s="108"/>
      <c r="L123" s="106"/>
      <c r="M123" s="106"/>
      <c r="N123" s="107"/>
      <c r="O123" s="108"/>
      <c r="P123" s="107"/>
    </row>
    <row r="124" spans="1:30" x14ac:dyDescent="0.2">
      <c r="A124" s="291" t="s">
        <v>74</v>
      </c>
      <c r="B124" s="326" t="s">
        <v>249</v>
      </c>
      <c r="C124" s="152"/>
      <c r="D124" s="123"/>
      <c r="E124" s="158"/>
      <c r="F124" s="105"/>
      <c r="G124" s="106"/>
      <c r="H124" s="106"/>
      <c r="I124" s="113">
        <v>6207</v>
      </c>
      <c r="J124" s="107"/>
      <c r="K124" s="108"/>
      <c r="L124" s="106"/>
      <c r="M124" s="106"/>
      <c r="N124" s="107"/>
      <c r="O124" s="108"/>
      <c r="P124" s="107"/>
    </row>
    <row r="125" spans="1:30" ht="13.5" thickBot="1" x14ac:dyDescent="0.25">
      <c r="A125" s="291" t="s">
        <v>75</v>
      </c>
      <c r="B125" s="332" t="s">
        <v>250</v>
      </c>
      <c r="C125" s="154"/>
      <c r="D125" s="366"/>
      <c r="E125" s="159"/>
      <c r="F125" s="109"/>
      <c r="G125" s="110"/>
      <c r="H125" s="110"/>
      <c r="I125" s="110"/>
      <c r="J125" s="253"/>
      <c r="K125" s="112"/>
      <c r="L125" s="110"/>
      <c r="M125" s="110"/>
      <c r="N125" s="111"/>
      <c r="O125" s="112"/>
      <c r="P125" s="111"/>
    </row>
    <row r="126" spans="1:30" ht="13.5" thickBot="1" x14ac:dyDescent="0.25">
      <c r="A126" s="419"/>
      <c r="B126" s="420"/>
      <c r="C126" s="448"/>
      <c r="D126" s="449"/>
      <c r="E126" s="450"/>
      <c r="F126" s="451"/>
      <c r="G126" s="452"/>
      <c r="H126" s="452"/>
      <c r="I126" s="452"/>
      <c r="J126" s="453"/>
      <c r="K126" s="454"/>
      <c r="L126" s="452"/>
      <c r="M126" s="452"/>
      <c r="N126" s="455"/>
      <c r="O126" s="454"/>
      <c r="P126" s="324"/>
    </row>
    <row r="127" spans="1:30" ht="12.75" customHeight="1" x14ac:dyDescent="0.2">
      <c r="A127" s="525" t="s">
        <v>36</v>
      </c>
      <c r="B127" s="527" t="s">
        <v>332</v>
      </c>
      <c r="C127" s="538" t="s">
        <v>187</v>
      </c>
      <c r="D127" s="536" t="s">
        <v>192</v>
      </c>
      <c r="E127" s="564" t="s">
        <v>185</v>
      </c>
      <c r="F127" s="565"/>
      <c r="G127" s="565"/>
      <c r="H127" s="565"/>
      <c r="I127" s="565"/>
      <c r="J127" s="591"/>
      <c r="K127" s="540" t="s">
        <v>184</v>
      </c>
      <c r="L127" s="541"/>
      <c r="M127" s="541"/>
      <c r="N127" s="542"/>
      <c r="O127" s="543" t="s">
        <v>11</v>
      </c>
      <c r="P127" s="544"/>
    </row>
    <row r="128" spans="1:30" ht="34.5" thickBot="1" x14ac:dyDescent="0.25">
      <c r="A128" s="526"/>
      <c r="B128" s="528"/>
      <c r="C128" s="539"/>
      <c r="D128" s="537"/>
      <c r="E128" s="156" t="s">
        <v>176</v>
      </c>
      <c r="F128" s="95" t="s">
        <v>177</v>
      </c>
      <c r="G128" s="96" t="s">
        <v>178</v>
      </c>
      <c r="H128" s="96" t="s">
        <v>179</v>
      </c>
      <c r="I128" s="96" t="s">
        <v>180</v>
      </c>
      <c r="J128" s="97" t="s">
        <v>218</v>
      </c>
      <c r="K128" s="99" t="s">
        <v>181</v>
      </c>
      <c r="L128" s="96" t="s">
        <v>182</v>
      </c>
      <c r="M128" s="96" t="s">
        <v>183</v>
      </c>
      <c r="N128" s="97" t="s">
        <v>180</v>
      </c>
      <c r="O128" s="99" t="s">
        <v>217</v>
      </c>
      <c r="P128" s="97" t="s">
        <v>186</v>
      </c>
    </row>
    <row r="129" spans="1:18" ht="13.5" thickBot="1" x14ac:dyDescent="0.25">
      <c r="A129" s="417" t="s">
        <v>76</v>
      </c>
      <c r="B129" s="373" t="s">
        <v>319</v>
      </c>
      <c r="C129" s="367"/>
      <c r="D129" s="166"/>
      <c r="E129" s="144"/>
      <c r="F129" s="126"/>
      <c r="G129" s="94"/>
      <c r="H129" s="94"/>
      <c r="I129" s="94"/>
      <c r="J129" s="146"/>
      <c r="K129" s="143"/>
      <c r="L129" s="138"/>
      <c r="M129" s="138"/>
      <c r="N129" s="139"/>
      <c r="O129" s="143"/>
      <c r="P129" s="139"/>
    </row>
    <row r="130" spans="1:18" ht="13.5" thickBot="1" x14ac:dyDescent="0.25">
      <c r="A130" s="417" t="s">
        <v>77</v>
      </c>
      <c r="B130" s="329" t="s">
        <v>320</v>
      </c>
      <c r="C130" s="368"/>
      <c r="D130" s="123"/>
      <c r="E130" s="131"/>
      <c r="F130" s="92"/>
      <c r="G130" s="8"/>
      <c r="H130" s="8"/>
      <c r="I130" s="8"/>
      <c r="J130" s="147"/>
      <c r="K130" s="100"/>
      <c r="L130" s="8"/>
      <c r="M130" s="8"/>
      <c r="N130" s="98"/>
      <c r="O130" s="100"/>
      <c r="P130" s="98"/>
    </row>
    <row r="131" spans="1:18" ht="13.5" thickBot="1" x14ac:dyDescent="0.25">
      <c r="A131" s="417" t="s">
        <v>78</v>
      </c>
      <c r="B131" s="329" t="s">
        <v>321</v>
      </c>
      <c r="C131" s="368">
        <v>4</v>
      </c>
      <c r="D131" s="123"/>
      <c r="E131" s="131">
        <v>1000</v>
      </c>
      <c r="F131" s="92">
        <v>200</v>
      </c>
      <c r="G131" s="8"/>
      <c r="H131" s="8"/>
      <c r="I131" s="8"/>
      <c r="J131" s="147"/>
      <c r="K131" s="100"/>
      <c r="L131" s="8"/>
      <c r="M131" s="8"/>
      <c r="N131" s="98"/>
      <c r="O131" s="100"/>
      <c r="P131" s="98"/>
    </row>
    <row r="132" spans="1:18" ht="26.25" thickBot="1" x14ac:dyDescent="0.25">
      <c r="A132" s="417" t="s">
        <v>79</v>
      </c>
      <c r="B132" s="329" t="s">
        <v>251</v>
      </c>
      <c r="C132" s="368"/>
      <c r="D132" s="123"/>
      <c r="E132" s="131"/>
      <c r="F132" s="92"/>
      <c r="G132" s="8"/>
      <c r="H132" s="8"/>
      <c r="I132" s="8"/>
      <c r="J132" s="147"/>
      <c r="K132" s="100"/>
      <c r="L132" s="8"/>
      <c r="M132" s="8"/>
      <c r="N132" s="98"/>
      <c r="O132" s="100"/>
      <c r="P132" s="98"/>
    </row>
    <row r="133" spans="1:18" ht="13.5" thickBot="1" x14ac:dyDescent="0.25">
      <c r="A133" s="417" t="s">
        <v>80</v>
      </c>
      <c r="B133" s="329" t="s">
        <v>252</v>
      </c>
      <c r="C133" s="369"/>
      <c r="D133" s="124"/>
      <c r="E133" s="131"/>
      <c r="F133" s="92"/>
      <c r="G133" s="8"/>
      <c r="H133" s="8"/>
      <c r="I133" s="8"/>
      <c r="J133" s="147"/>
      <c r="K133" s="100"/>
      <c r="L133" s="8"/>
      <c r="M133" s="8"/>
      <c r="N133" s="98"/>
      <c r="O133" s="100"/>
      <c r="P133" s="98"/>
    </row>
    <row r="134" spans="1:18" ht="13.5" thickBot="1" x14ac:dyDescent="0.25">
      <c r="A134" s="417" t="s">
        <v>81</v>
      </c>
      <c r="B134" s="329" t="s">
        <v>253</v>
      </c>
      <c r="C134" s="368"/>
      <c r="D134" s="123"/>
      <c r="E134" s="131"/>
      <c r="F134" s="92"/>
      <c r="G134" s="8"/>
      <c r="H134" s="8"/>
      <c r="I134" s="8"/>
      <c r="J134" s="147"/>
      <c r="K134" s="100"/>
      <c r="L134" s="8"/>
      <c r="M134" s="8"/>
      <c r="N134" s="98"/>
      <c r="O134" s="100"/>
      <c r="P134" s="98"/>
    </row>
    <row r="135" spans="1:18" ht="13.5" thickBot="1" x14ac:dyDescent="0.25">
      <c r="A135" s="417" t="s">
        <v>82</v>
      </c>
      <c r="B135" s="329" t="s">
        <v>254</v>
      </c>
      <c r="C135" s="368"/>
      <c r="D135" s="123"/>
      <c r="E135" s="131"/>
      <c r="F135" s="92"/>
      <c r="G135" s="8"/>
      <c r="H135" s="8"/>
      <c r="I135" s="8"/>
      <c r="J135" s="147"/>
      <c r="K135" s="100"/>
      <c r="L135" s="8"/>
      <c r="M135" s="8"/>
      <c r="N135" s="98"/>
      <c r="O135" s="100"/>
      <c r="P135" s="98"/>
    </row>
    <row r="136" spans="1:18" x14ac:dyDescent="0.2">
      <c r="A136" s="417" t="s">
        <v>83</v>
      </c>
      <c r="B136" s="326" t="s">
        <v>35</v>
      </c>
      <c r="C136" s="369"/>
      <c r="D136" s="124"/>
      <c r="E136" s="132"/>
      <c r="F136" s="92"/>
      <c r="G136" s="8">
        <v>720</v>
      </c>
      <c r="H136" s="8"/>
      <c r="I136" s="8"/>
      <c r="J136" s="147"/>
      <c r="K136" s="100"/>
      <c r="L136" s="8"/>
      <c r="M136" s="8"/>
      <c r="N136" s="98"/>
      <c r="O136" s="100"/>
      <c r="P136" s="98"/>
      <c r="R136" s="507"/>
    </row>
    <row r="137" spans="1:18" x14ac:dyDescent="0.2">
      <c r="A137" s="291"/>
      <c r="B137" s="336" t="s">
        <v>255</v>
      </c>
      <c r="C137" s="369"/>
      <c r="D137" s="124"/>
      <c r="E137" s="133"/>
      <c r="F137" s="93"/>
      <c r="G137" s="8"/>
      <c r="H137" s="8"/>
      <c r="I137" s="8"/>
      <c r="J137" s="147"/>
      <c r="K137" s="100"/>
      <c r="L137" s="8"/>
      <c r="M137" s="8"/>
      <c r="N137" s="98"/>
      <c r="O137" s="100"/>
      <c r="P137" s="98"/>
    </row>
    <row r="138" spans="1:18" ht="25.5" x14ac:dyDescent="0.2">
      <c r="A138" s="291" t="s">
        <v>15</v>
      </c>
      <c r="B138" s="330" t="s">
        <v>322</v>
      </c>
      <c r="C138" s="368"/>
      <c r="D138" s="123"/>
      <c r="E138" s="134"/>
      <c r="F138" s="92"/>
      <c r="G138" s="8"/>
      <c r="H138" s="8"/>
      <c r="I138" s="8"/>
      <c r="J138" s="147"/>
      <c r="K138" s="100"/>
      <c r="L138" s="8"/>
      <c r="M138" s="8"/>
      <c r="N138" s="98"/>
      <c r="O138" s="100"/>
      <c r="P138" s="98"/>
    </row>
    <row r="139" spans="1:18" x14ac:dyDescent="0.2">
      <c r="A139" s="291" t="s">
        <v>38</v>
      </c>
      <c r="B139" s="326" t="s">
        <v>315</v>
      </c>
      <c r="C139" s="369"/>
      <c r="D139" s="124"/>
      <c r="E139" s="134"/>
      <c r="F139" s="92"/>
      <c r="G139" s="8"/>
      <c r="H139" s="8"/>
      <c r="I139" s="8"/>
      <c r="J139" s="147"/>
      <c r="K139" s="100"/>
      <c r="L139" s="8"/>
      <c r="M139" s="8"/>
      <c r="N139" s="98"/>
      <c r="O139" s="100"/>
      <c r="P139" s="98"/>
    </row>
    <row r="140" spans="1:18" x14ac:dyDescent="0.2">
      <c r="A140" s="291" t="s">
        <v>39</v>
      </c>
      <c r="B140" s="326" t="s">
        <v>327</v>
      </c>
      <c r="C140" s="369"/>
      <c r="D140" s="124"/>
      <c r="E140" s="135"/>
      <c r="F140" s="92"/>
      <c r="G140" s="8"/>
      <c r="H140" s="8"/>
      <c r="I140" s="8"/>
      <c r="J140" s="147"/>
      <c r="K140" s="100"/>
      <c r="L140" s="8"/>
      <c r="M140" s="8"/>
      <c r="N140" s="98"/>
      <c r="O140" s="100"/>
      <c r="P140" s="98"/>
    </row>
    <row r="141" spans="1:18" ht="25.5" x14ac:dyDescent="0.2">
      <c r="A141" s="291" t="s">
        <v>40</v>
      </c>
      <c r="B141" s="330" t="s">
        <v>256</v>
      </c>
      <c r="C141" s="369"/>
      <c r="D141" s="124"/>
      <c r="E141" s="136"/>
      <c r="F141" s="8"/>
      <c r="G141" s="8"/>
      <c r="H141" s="8"/>
      <c r="I141" s="8"/>
      <c r="J141" s="147"/>
      <c r="K141" s="100"/>
      <c r="L141" s="8"/>
      <c r="M141" s="8"/>
      <c r="N141" s="98"/>
      <c r="O141" s="100"/>
      <c r="P141" s="98"/>
    </row>
    <row r="142" spans="1:18" x14ac:dyDescent="0.2">
      <c r="A142" s="291" t="s">
        <v>41</v>
      </c>
      <c r="B142" s="326" t="s">
        <v>323</v>
      </c>
      <c r="C142" s="369"/>
      <c r="D142" s="124"/>
      <c r="E142" s="136"/>
      <c r="F142" s="8"/>
      <c r="G142" s="8"/>
      <c r="H142" s="8"/>
      <c r="I142" s="8"/>
      <c r="J142" s="147"/>
      <c r="K142" s="100"/>
      <c r="L142" s="8"/>
      <c r="M142" s="8"/>
      <c r="N142" s="98"/>
      <c r="O142" s="100"/>
      <c r="P142" s="98"/>
    </row>
    <row r="143" spans="1:18" ht="25.5" x14ac:dyDescent="0.2">
      <c r="A143" s="291" t="s">
        <v>42</v>
      </c>
      <c r="B143" s="330" t="s">
        <v>308</v>
      </c>
      <c r="C143" s="369">
        <v>13</v>
      </c>
      <c r="D143" s="124">
        <v>64891</v>
      </c>
      <c r="E143" s="136">
        <v>56494</v>
      </c>
      <c r="F143" s="8">
        <v>11580</v>
      </c>
      <c r="G143" s="8">
        <v>3133</v>
      </c>
      <c r="H143" s="8"/>
      <c r="I143" s="8"/>
      <c r="J143" s="147"/>
      <c r="K143" s="100"/>
      <c r="L143" s="8"/>
      <c r="M143" s="8"/>
      <c r="N143" s="98"/>
      <c r="O143" s="100"/>
      <c r="P143" s="98"/>
    </row>
    <row r="144" spans="1:18" x14ac:dyDescent="0.2">
      <c r="A144" s="291" t="s">
        <v>43</v>
      </c>
      <c r="B144" s="326" t="s">
        <v>324</v>
      </c>
      <c r="C144" s="369"/>
      <c r="D144" s="124"/>
      <c r="E144" s="136"/>
      <c r="F144" s="8"/>
      <c r="G144" s="8"/>
      <c r="H144" s="8"/>
      <c r="I144" s="8"/>
      <c r="J144" s="147"/>
      <c r="K144" s="100"/>
      <c r="L144" s="8"/>
      <c r="M144" s="8"/>
      <c r="N144" s="98"/>
      <c r="O144" s="100"/>
      <c r="P144" s="98"/>
    </row>
    <row r="145" spans="1:16" x14ac:dyDescent="0.2">
      <c r="A145" s="291"/>
      <c r="B145" s="336" t="s">
        <v>257</v>
      </c>
      <c r="C145" s="369"/>
      <c r="D145" s="124"/>
      <c r="E145" s="136"/>
      <c r="F145" s="8"/>
      <c r="G145" s="8"/>
      <c r="H145" s="8"/>
      <c r="I145" s="8"/>
      <c r="J145" s="147"/>
      <c r="K145" s="100"/>
      <c r="L145" s="8"/>
      <c r="M145" s="8"/>
      <c r="N145" s="98"/>
      <c r="O145" s="100"/>
      <c r="P145" s="98"/>
    </row>
    <row r="146" spans="1:16" x14ac:dyDescent="0.2">
      <c r="A146" s="291" t="s">
        <v>15</v>
      </c>
      <c r="B146" s="326" t="s">
        <v>258</v>
      </c>
      <c r="C146" s="369"/>
      <c r="D146" s="124"/>
      <c r="E146" s="136"/>
      <c r="F146" s="8"/>
      <c r="G146" s="8">
        <v>262</v>
      </c>
      <c r="H146" s="8"/>
      <c r="I146" s="8"/>
      <c r="J146" s="147"/>
      <c r="K146" s="100"/>
      <c r="L146" s="8"/>
      <c r="M146" s="8"/>
      <c r="N146" s="98"/>
      <c r="O146" s="100"/>
      <c r="P146" s="98"/>
    </row>
    <row r="147" spans="1:16" x14ac:dyDescent="0.2">
      <c r="A147" s="291" t="s">
        <v>38</v>
      </c>
      <c r="B147" s="326" t="s">
        <v>259</v>
      </c>
      <c r="C147" s="369"/>
      <c r="D147" s="124"/>
      <c r="E147" s="136"/>
      <c r="F147" s="8"/>
      <c r="G147" s="8"/>
      <c r="H147" s="8"/>
      <c r="I147" s="8"/>
      <c r="J147" s="147"/>
      <c r="K147" s="100"/>
      <c r="L147" s="8"/>
      <c r="M147" s="8"/>
      <c r="N147" s="98"/>
      <c r="O147" s="100"/>
      <c r="P147" s="98"/>
    </row>
    <row r="148" spans="1:16" x14ac:dyDescent="0.2">
      <c r="A148" s="291" t="s">
        <v>39</v>
      </c>
      <c r="B148" s="326" t="s">
        <v>34</v>
      </c>
      <c r="C148" s="369"/>
      <c r="D148" s="124"/>
      <c r="E148" s="136">
        <v>720</v>
      </c>
      <c r="F148" s="8">
        <v>158</v>
      </c>
      <c r="G148" s="8">
        <v>578</v>
      </c>
      <c r="H148" s="8"/>
      <c r="I148" s="8"/>
      <c r="J148" s="147"/>
      <c r="K148" s="100"/>
      <c r="L148" s="8"/>
      <c r="M148" s="8"/>
      <c r="N148" s="98"/>
      <c r="O148" s="100"/>
      <c r="P148" s="98"/>
    </row>
    <row r="149" spans="1:16" x14ac:dyDescent="0.2">
      <c r="A149" s="291" t="s">
        <v>40</v>
      </c>
      <c r="B149" s="326" t="s">
        <v>333</v>
      </c>
      <c r="C149" s="369">
        <v>2</v>
      </c>
      <c r="D149" s="124">
        <v>13566</v>
      </c>
      <c r="E149" s="136">
        <v>6576</v>
      </c>
      <c r="F149" s="8">
        <v>1209</v>
      </c>
      <c r="G149" s="8">
        <v>3884</v>
      </c>
      <c r="H149" s="8"/>
      <c r="I149" s="8"/>
      <c r="J149" s="147"/>
      <c r="K149" s="100"/>
      <c r="L149" s="8">
        <v>381</v>
      </c>
      <c r="M149" s="8"/>
      <c r="N149" s="98"/>
      <c r="O149" s="100"/>
      <c r="P149" s="98"/>
    </row>
    <row r="150" spans="1:16" x14ac:dyDescent="0.2">
      <c r="A150" s="291"/>
      <c r="B150" s="336" t="s">
        <v>262</v>
      </c>
      <c r="C150" s="369"/>
      <c r="D150" s="124"/>
      <c r="E150" s="136"/>
      <c r="F150" s="8"/>
      <c r="G150" s="8"/>
      <c r="H150" s="8"/>
      <c r="I150" s="8"/>
      <c r="J150" s="147"/>
      <c r="K150" s="100"/>
      <c r="L150" s="8"/>
      <c r="M150" s="8"/>
      <c r="N150" s="98"/>
      <c r="O150" s="100"/>
      <c r="P150" s="98"/>
    </row>
    <row r="151" spans="1:16" x14ac:dyDescent="0.2">
      <c r="A151" s="291" t="s">
        <v>15</v>
      </c>
      <c r="B151" s="326" t="s">
        <v>328</v>
      </c>
      <c r="C151" s="368">
        <v>6</v>
      </c>
      <c r="D151" s="124">
        <v>63413</v>
      </c>
      <c r="E151" s="136">
        <v>18632</v>
      </c>
      <c r="F151" s="8">
        <v>3609</v>
      </c>
      <c r="G151" s="8"/>
      <c r="H151" s="8"/>
      <c r="I151" s="8"/>
      <c r="J151" s="147"/>
      <c r="K151" s="100"/>
      <c r="L151" s="8"/>
      <c r="M151" s="8"/>
      <c r="N151" s="98"/>
      <c r="O151" s="100"/>
      <c r="P151" s="98"/>
    </row>
    <row r="152" spans="1:16" x14ac:dyDescent="0.2">
      <c r="A152" s="291" t="s">
        <v>38</v>
      </c>
      <c r="B152" s="326" t="s">
        <v>312</v>
      </c>
      <c r="C152" s="368"/>
      <c r="D152" s="123"/>
      <c r="E152" s="136"/>
      <c r="F152" s="8"/>
      <c r="G152" s="8">
        <v>7455</v>
      </c>
      <c r="H152" s="8"/>
      <c r="I152" s="8"/>
      <c r="J152" s="147"/>
      <c r="K152" s="100"/>
      <c r="L152" s="8"/>
      <c r="M152" s="8"/>
      <c r="N152" s="98"/>
      <c r="O152" s="100"/>
      <c r="P152" s="98"/>
    </row>
    <row r="153" spans="1:16" x14ac:dyDescent="0.2">
      <c r="A153" s="291" t="s">
        <v>39</v>
      </c>
      <c r="B153" s="326" t="s">
        <v>263</v>
      </c>
      <c r="C153" s="370"/>
      <c r="D153" s="123"/>
      <c r="E153" s="136"/>
      <c r="F153" s="8"/>
      <c r="G153" s="8"/>
      <c r="H153" s="8"/>
      <c r="I153" s="8"/>
      <c r="J153" s="147"/>
      <c r="K153" s="100"/>
      <c r="L153" s="8"/>
      <c r="M153" s="8"/>
      <c r="N153" s="98"/>
      <c r="O153" s="100"/>
      <c r="P153" s="98"/>
    </row>
    <row r="154" spans="1:16" x14ac:dyDescent="0.2">
      <c r="A154" s="291" t="s">
        <v>40</v>
      </c>
      <c r="B154" s="326" t="s">
        <v>329</v>
      </c>
      <c r="C154" s="370">
        <v>3</v>
      </c>
      <c r="D154" s="123"/>
      <c r="E154" s="136">
        <v>15064</v>
      </c>
      <c r="F154" s="7">
        <v>3012</v>
      </c>
      <c r="G154" s="8"/>
      <c r="H154" s="8"/>
      <c r="I154" s="8"/>
      <c r="J154" s="147"/>
      <c r="K154" s="100"/>
      <c r="L154" s="8"/>
      <c r="M154" s="8"/>
      <c r="N154" s="98"/>
      <c r="O154" s="100"/>
      <c r="P154" s="98"/>
    </row>
    <row r="155" spans="1:16" x14ac:dyDescent="0.2">
      <c r="A155" s="291" t="s">
        <v>41</v>
      </c>
      <c r="B155" s="326" t="s">
        <v>18</v>
      </c>
      <c r="C155" s="370">
        <v>1</v>
      </c>
      <c r="D155" s="123"/>
      <c r="E155" s="136">
        <v>2590</v>
      </c>
      <c r="F155" s="7">
        <v>505</v>
      </c>
      <c r="G155" s="8"/>
      <c r="H155" s="8"/>
      <c r="I155" s="8"/>
      <c r="J155" s="147"/>
      <c r="K155" s="100"/>
      <c r="L155" s="8"/>
      <c r="M155" s="8"/>
      <c r="N155" s="98"/>
      <c r="O155" s="100"/>
      <c r="P155" s="98"/>
    </row>
    <row r="156" spans="1:16" ht="13.5" thickBot="1" x14ac:dyDescent="0.25">
      <c r="A156" s="291" t="s">
        <v>42</v>
      </c>
      <c r="B156" s="326" t="s">
        <v>369</v>
      </c>
      <c r="C156" s="371">
        <v>4</v>
      </c>
      <c r="D156" s="437"/>
      <c r="E156" s="148">
        <v>10747</v>
      </c>
      <c r="F156" s="149">
        <v>2096</v>
      </c>
      <c r="G156" s="149"/>
      <c r="H156" s="149"/>
      <c r="I156" s="149"/>
      <c r="J156" s="438"/>
      <c r="K156" s="150"/>
      <c r="L156" s="149"/>
      <c r="M156" s="149"/>
      <c r="N156" s="151"/>
      <c r="O156" s="150"/>
      <c r="P156" s="151"/>
    </row>
    <row r="157" spans="1:16" ht="16.5" customHeight="1" thickBot="1" x14ac:dyDescent="0.25">
      <c r="A157" s="580" t="s">
        <v>84</v>
      </c>
      <c r="B157" s="581"/>
      <c r="C157" s="439">
        <f>C87+C88+C89+C90+C91+C92+C93+C94+C95+C96+C97+C98+C99+C102+C103+C104+C105+C106+C107+C108+C109+C110+C111+C112+C113+C114+C115+C116+C117+C118+C119+C120+C121+C122+C123+C124+C125+C129+C130+C131+C132+C133+C134+C135+C136+C138+C139+C140+C141+C142+C143+C146+C147+C148+C149+C151+C152+C153+C154+C156+C155</f>
        <v>38</v>
      </c>
      <c r="D157" s="440">
        <f>D87+D88+D89+D90+D91+D92+D93+D94+D95+D96+D97+D98+D99+D102+D103+D104+D105+D106+D107+D108+D109+D110+D111+D112+D113+D114+D115+D116+D117+D118+D119+D120+D121+D122+D123+D124+D125+D129+D130+D131+D132+D133+D134+D135+D136+D138+D139+D140+D141+D142+D143+D146+D147+D148+D149+D151+D152+D153+D154+D156+D155</f>
        <v>141870</v>
      </c>
      <c r="E157" s="440">
        <f t="shared" ref="E157:O157" si="3">E87+E88+E89+E90+E91+E92+E93+E94+E95+E96+E97+E98+E99+E102+E103+E104+E105+E106+E107+E108+E109+E110+E111+E112+E113+E114+E115+E116+E117+E118+E119+E120+E121+E122+E123+E124+E125+E129+E130+E131+E132+E133+E134+E135+E136+E138+E139+E140+E141+E142+E143+E146+E147+E148+E149+E151+E152+E153+E154+E156+E155</f>
        <v>141130</v>
      </c>
      <c r="F157" s="440">
        <f t="shared" si="3"/>
        <v>28177</v>
      </c>
      <c r="G157" s="440">
        <f>G87+G88+G89+G90+G91+G92+G93+G94+G95+G96+G97+G98+G99+G102+G103+G104+G105+G106+G107+G108+G109+G110+G111+G112+G113+G114+G115+G116+G117+G118+G119+G120+G121+G122+G123+G124+G125+G129+G130+G131+G132+G133+G134+G135+G136+G138+G139+G140+G141+G142+G143+G146+G147+G148+G149+G151+G152+G153+G154+G156+G155+G100+G101</f>
        <v>67345</v>
      </c>
      <c r="H157" s="440">
        <f t="shared" si="3"/>
        <v>6956</v>
      </c>
      <c r="I157" s="440">
        <f t="shared" si="3"/>
        <v>6297</v>
      </c>
      <c r="J157" s="440">
        <f t="shared" si="3"/>
        <v>10707</v>
      </c>
      <c r="K157" s="440">
        <f t="shared" si="3"/>
        <v>57119</v>
      </c>
      <c r="L157" s="440">
        <f t="shared" si="3"/>
        <v>381</v>
      </c>
      <c r="M157" s="440">
        <f t="shared" si="3"/>
        <v>0</v>
      </c>
      <c r="N157" s="440">
        <f t="shared" si="3"/>
        <v>0</v>
      </c>
      <c r="O157" s="440">
        <f t="shared" si="3"/>
        <v>0</v>
      </c>
      <c r="P157" s="440">
        <f>P87+P88+P89+P90+P91+P92+P93+P94+P95+P96+P97+P98+P99+P102+P103+P104+P105+P106+P107+P108+P109+P110+P111+P112+P113+P114+P115+P116+P117+P118+P119+P120+P121+P122+P123+P124+P125+P129+P130+P131+P132+P133+P134+P135+P136+P138+P139+P140+P141+P142+P143+P146+P147+P148+P149+P151+P152+P153+P154+P156+P155</f>
        <v>114121</v>
      </c>
    </row>
    <row r="158" spans="1:16" ht="15" customHeight="1" thickBot="1" x14ac:dyDescent="0.25">
      <c r="A158" s="592" t="s">
        <v>189</v>
      </c>
      <c r="B158" s="593"/>
      <c r="C158" s="435"/>
      <c r="D158" s="436"/>
      <c r="E158" s="582">
        <f>E157+F157+G157+H157+I157+J157+K157+L157+M157+N157+O157+P157+D157</f>
        <v>574103</v>
      </c>
      <c r="F158" s="582"/>
      <c r="G158" s="582"/>
      <c r="H158" s="582"/>
      <c r="I158" s="582"/>
      <c r="J158" s="582"/>
      <c r="K158" s="582"/>
      <c r="L158" s="582"/>
      <c r="M158" s="582"/>
      <c r="N158" s="582"/>
      <c r="O158" s="582"/>
      <c r="P158" s="583"/>
    </row>
    <row r="159" spans="1:16" ht="13.5" thickBot="1" x14ac:dyDescent="0.25">
      <c r="A159" s="530" t="s">
        <v>190</v>
      </c>
      <c r="B159" s="531"/>
      <c r="C159" s="195"/>
      <c r="D159" s="170"/>
      <c r="E159" s="534">
        <v>-141870</v>
      </c>
      <c r="F159" s="534"/>
      <c r="G159" s="534"/>
      <c r="H159" s="534"/>
      <c r="I159" s="534"/>
      <c r="J159" s="534"/>
      <c r="K159" s="534"/>
      <c r="L159" s="534"/>
      <c r="M159" s="534"/>
      <c r="N159" s="534"/>
      <c r="O159" s="534"/>
      <c r="P159" s="535"/>
    </row>
    <row r="160" spans="1:16" ht="13.5" thickBot="1" x14ac:dyDescent="0.25">
      <c r="A160" s="532" t="s">
        <v>191</v>
      </c>
      <c r="B160" s="533"/>
      <c r="C160" s="196"/>
      <c r="D160" s="194"/>
      <c r="E160" s="522">
        <f>SUM(E158:E159)</f>
        <v>432233</v>
      </c>
      <c r="F160" s="523"/>
      <c r="G160" s="523"/>
      <c r="H160" s="523"/>
      <c r="I160" s="523"/>
      <c r="J160" s="523"/>
      <c r="K160" s="523"/>
      <c r="L160" s="523"/>
      <c r="M160" s="523"/>
      <c r="N160" s="523"/>
      <c r="O160" s="523"/>
      <c r="P160" s="524"/>
    </row>
  </sheetData>
  <mergeCells count="47">
    <mergeCell ref="A75:B75"/>
    <mergeCell ref="A157:B157"/>
    <mergeCell ref="E158:P158"/>
    <mergeCell ref="E84:J84"/>
    <mergeCell ref="K84:N84"/>
    <mergeCell ref="O84:P84"/>
    <mergeCell ref="E127:J127"/>
    <mergeCell ref="A158:B158"/>
    <mergeCell ref="A76:B76"/>
    <mergeCell ref="A77:B77"/>
    <mergeCell ref="A86:B86"/>
    <mergeCell ref="B84:B85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C4:C5"/>
    <mergeCell ref="D4:D5"/>
    <mergeCell ref="D42:D43"/>
    <mergeCell ref="D84:D85"/>
    <mergeCell ref="C84:C85"/>
    <mergeCell ref="D75:P75"/>
    <mergeCell ref="D76:P76"/>
    <mergeCell ref="D77:P77"/>
    <mergeCell ref="E160:P160"/>
    <mergeCell ref="A127:A128"/>
    <mergeCell ref="B127:B128"/>
    <mergeCell ref="A84:A85"/>
    <mergeCell ref="A159:B159"/>
    <mergeCell ref="A160:B160"/>
    <mergeCell ref="E159:P159"/>
    <mergeCell ref="D127:D128"/>
    <mergeCell ref="C127:C128"/>
    <mergeCell ref="K127:N127"/>
    <mergeCell ref="O127:P127"/>
  </mergeCells>
  <phoneticPr fontId="13" type="noConversion"/>
  <pageMargins left="0.39370078740157483" right="0.39370078740157483" top="0.59055118110236227" bottom="0.39370078740157483" header="0.51181102362204722" footer="0.51181102362204722"/>
  <pageSetup paperSize="9" scale="93" fitToHeight="4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31"/>
  <sheetViews>
    <sheetView workbookViewId="0">
      <selection activeCell="A2" sqref="A2:B2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556" t="s">
        <v>392</v>
      </c>
      <c r="B1" s="55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2" customFormat="1" ht="18.75" customHeight="1" x14ac:dyDescent="0.25">
      <c r="A2" s="605"/>
      <c r="B2" s="605"/>
    </row>
    <row r="3" spans="1:16" ht="22.5" customHeight="1" x14ac:dyDescent="0.25">
      <c r="A3" s="604" t="s">
        <v>264</v>
      </c>
      <c r="B3" s="604"/>
    </row>
    <row r="4" spans="1:16" ht="17.25" customHeight="1" x14ac:dyDescent="0.25">
      <c r="A4" s="604" t="s">
        <v>378</v>
      </c>
      <c r="B4" s="604"/>
    </row>
    <row r="5" spans="1:16" ht="17.25" customHeight="1" thickBot="1" x14ac:dyDescent="0.35">
      <c r="A5" s="384"/>
      <c r="B5" s="413" t="s">
        <v>365</v>
      </c>
    </row>
    <row r="6" spans="1:16" ht="15" customHeight="1" thickBot="1" x14ac:dyDescent="0.25">
      <c r="A6" s="602" t="s">
        <v>366</v>
      </c>
      <c r="B6" s="603"/>
    </row>
    <row r="7" spans="1:16" ht="15" customHeight="1" thickBot="1" x14ac:dyDescent="0.25">
      <c r="A7" s="411"/>
      <c r="B7" s="411"/>
    </row>
    <row r="8" spans="1:16" ht="13.5" thickBot="1" x14ac:dyDescent="0.25">
      <c r="A8" s="395" t="s">
        <v>347</v>
      </c>
      <c r="B8" s="391">
        <v>5136000</v>
      </c>
    </row>
    <row r="9" spans="1:16" ht="13.5" customHeight="1" thickBot="1" x14ac:dyDescent="0.25">
      <c r="A9" s="394" t="s">
        <v>348</v>
      </c>
      <c r="B9" s="393">
        <f>SUM(B8)</f>
        <v>5136000</v>
      </c>
    </row>
    <row r="10" spans="1:16" x14ac:dyDescent="0.2">
      <c r="A10" s="397" t="s">
        <v>349</v>
      </c>
      <c r="B10" s="389">
        <v>6000000</v>
      </c>
    </row>
    <row r="11" spans="1:16" x14ac:dyDescent="0.2">
      <c r="A11" s="396" t="s">
        <v>350</v>
      </c>
      <c r="B11" s="390">
        <v>67000000</v>
      </c>
    </row>
    <row r="12" spans="1:16" x14ac:dyDescent="0.2">
      <c r="A12" s="396" t="s">
        <v>351</v>
      </c>
      <c r="B12" s="390">
        <v>6000000</v>
      </c>
    </row>
    <row r="13" spans="1:16" x14ac:dyDescent="0.2">
      <c r="A13" s="396" t="s">
        <v>352</v>
      </c>
      <c r="B13" s="390">
        <v>300000</v>
      </c>
    </row>
    <row r="14" spans="1:16" x14ac:dyDescent="0.2">
      <c r="A14" s="396" t="s">
        <v>353</v>
      </c>
      <c r="B14" s="390">
        <v>0</v>
      </c>
    </row>
    <row r="15" spans="1:16" ht="24.75" thickBot="1" x14ac:dyDescent="0.25">
      <c r="A15" s="396" t="s">
        <v>354</v>
      </c>
      <c r="B15" s="390">
        <v>200000</v>
      </c>
    </row>
    <row r="16" spans="1:16" ht="13.5" customHeight="1" thickBot="1" x14ac:dyDescent="0.25">
      <c r="A16" s="403" t="s">
        <v>220</v>
      </c>
      <c r="B16" s="398">
        <f>SUM(B10:B15)</f>
        <v>79500000</v>
      </c>
    </row>
    <row r="17" spans="1:2" x14ac:dyDescent="0.2">
      <c r="A17" s="395" t="s">
        <v>219</v>
      </c>
      <c r="B17" s="391">
        <v>100000</v>
      </c>
    </row>
    <row r="18" spans="1:2" x14ac:dyDescent="0.2">
      <c r="A18" s="396" t="s">
        <v>355</v>
      </c>
      <c r="B18" s="390">
        <v>250000</v>
      </c>
    </row>
    <row r="19" spans="1:2" x14ac:dyDescent="0.2">
      <c r="A19" s="396" t="s">
        <v>356</v>
      </c>
      <c r="B19" s="390">
        <v>300000</v>
      </c>
    </row>
    <row r="20" spans="1:2" x14ac:dyDescent="0.2">
      <c r="A20" s="396" t="s">
        <v>357</v>
      </c>
      <c r="B20" s="390">
        <v>47097000</v>
      </c>
    </row>
    <row r="21" spans="1:2" x14ac:dyDescent="0.2">
      <c r="A21" s="396" t="s">
        <v>358</v>
      </c>
      <c r="B21" s="390">
        <v>4753311</v>
      </c>
    </row>
    <row r="22" spans="1:2" x14ac:dyDescent="0.2">
      <c r="A22" s="396" t="s">
        <v>359</v>
      </c>
      <c r="B22" s="390">
        <v>1283394</v>
      </c>
    </row>
    <row r="23" spans="1:2" x14ac:dyDescent="0.2">
      <c r="A23" s="396" t="s">
        <v>360</v>
      </c>
      <c r="B23" s="390">
        <v>500000</v>
      </c>
    </row>
    <row r="24" spans="1:2" x14ac:dyDescent="0.2">
      <c r="A24" s="396" t="s">
        <v>361</v>
      </c>
      <c r="B24" s="390">
        <v>200000</v>
      </c>
    </row>
    <row r="25" spans="1:2" x14ac:dyDescent="0.2">
      <c r="A25" s="396" t="s">
        <v>362</v>
      </c>
      <c r="B25" s="390">
        <v>1440000</v>
      </c>
    </row>
    <row r="26" spans="1:2" ht="13.5" thickBot="1" x14ac:dyDescent="0.25">
      <c r="A26" s="399" t="s">
        <v>364</v>
      </c>
      <c r="B26" s="392">
        <v>100000</v>
      </c>
    </row>
    <row r="27" spans="1:2" ht="13.5" customHeight="1" thickBot="1" x14ac:dyDescent="0.25">
      <c r="A27" s="503" t="s">
        <v>168</v>
      </c>
      <c r="B27" s="505">
        <f>SUM(B17:B26)</f>
        <v>56023705</v>
      </c>
    </row>
    <row r="28" spans="1:2" x14ac:dyDescent="0.2">
      <c r="A28" s="502" t="s">
        <v>363</v>
      </c>
      <c r="B28" s="504">
        <v>26000000</v>
      </c>
    </row>
    <row r="29" spans="1:2" ht="13.5" thickBot="1" x14ac:dyDescent="0.25">
      <c r="A29" s="421" t="s">
        <v>391</v>
      </c>
      <c r="B29" s="422">
        <v>220000</v>
      </c>
    </row>
    <row r="30" spans="1:2" ht="13.5" customHeight="1" thickBot="1" x14ac:dyDescent="0.25">
      <c r="A30" s="404" t="s">
        <v>4</v>
      </c>
      <c r="B30" s="400">
        <f>SUM(B28:B29)</f>
        <v>26220000</v>
      </c>
    </row>
    <row r="31" spans="1:2" ht="16.5" thickBot="1" x14ac:dyDescent="0.3">
      <c r="A31" s="401"/>
      <c r="B31" s="402">
        <f>+B9+B16+B27+B30</f>
        <v>166879705</v>
      </c>
    </row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98425196850393704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14"/>
  <sheetViews>
    <sheetView workbookViewId="0">
      <selection activeCell="C23" sqref="C23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607" t="s">
        <v>393</v>
      </c>
      <c r="B1" s="607"/>
      <c r="C1" s="12"/>
      <c r="D1" s="607"/>
      <c r="E1" s="607"/>
      <c r="F1" s="607"/>
    </row>
    <row r="2" spans="1:6" ht="18.75" customHeight="1" x14ac:dyDescent="0.2">
      <c r="A2" s="216"/>
      <c r="B2" s="217"/>
      <c r="C2" s="217"/>
      <c r="D2" s="512"/>
      <c r="E2" s="513"/>
      <c r="F2" s="513"/>
    </row>
    <row r="3" spans="1:6" ht="34.5" customHeight="1" x14ac:dyDescent="0.25">
      <c r="A3" s="608" t="s">
        <v>244</v>
      </c>
      <c r="B3" s="608"/>
      <c r="C3" s="218"/>
      <c r="D3" s="608"/>
      <c r="E3" s="608"/>
      <c r="F3" s="608"/>
    </row>
    <row r="4" spans="1:6" ht="20.25" customHeight="1" x14ac:dyDescent="0.25">
      <c r="A4" s="609" t="s">
        <v>379</v>
      </c>
      <c r="B4" s="609"/>
      <c r="C4" s="17"/>
      <c r="D4" s="609"/>
      <c r="E4" s="609"/>
      <c r="F4" s="609"/>
    </row>
    <row r="6" spans="1:6" ht="12.75" customHeight="1" x14ac:dyDescent="0.25">
      <c r="A6" s="606" t="s">
        <v>367</v>
      </c>
      <c r="B6" s="606"/>
    </row>
    <row r="7" spans="1:6" x14ac:dyDescent="0.2">
      <c r="A7" s="412"/>
      <c r="B7" s="412"/>
    </row>
    <row r="8" spans="1:6" ht="15" x14ac:dyDescent="0.3">
      <c r="A8" s="9"/>
    </row>
    <row r="9" spans="1:6" ht="13.5" thickBot="1" x14ac:dyDescent="0.25">
      <c r="B9" s="1" t="s">
        <v>365</v>
      </c>
    </row>
    <row r="10" spans="1:6" ht="15.75" x14ac:dyDescent="0.2">
      <c r="A10" s="405" t="s">
        <v>343</v>
      </c>
      <c r="B10" s="406">
        <v>68882406</v>
      </c>
    </row>
    <row r="11" spans="1:6" ht="15.75" x14ac:dyDescent="0.2">
      <c r="A11" s="407" t="s">
        <v>344</v>
      </c>
      <c r="B11" s="408">
        <v>43424600</v>
      </c>
    </row>
    <row r="12" spans="1:6" ht="31.5" x14ac:dyDescent="0.2">
      <c r="A12" s="407" t="s">
        <v>345</v>
      </c>
      <c r="B12" s="408">
        <v>32311987</v>
      </c>
    </row>
    <row r="13" spans="1:6" ht="16.5" thickBot="1" x14ac:dyDescent="0.25">
      <c r="A13" s="407" t="s">
        <v>346</v>
      </c>
      <c r="B13" s="408">
        <v>3017740</v>
      </c>
    </row>
    <row r="14" spans="1:6" ht="16.5" thickBot="1" x14ac:dyDescent="0.25">
      <c r="A14" s="409" t="s">
        <v>230</v>
      </c>
      <c r="B14" s="410">
        <f>SUM(B10:B13)</f>
        <v>147636733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59055118110236227" right="0.19685039370078741" top="0.98425196850393704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13"/>
  <sheetViews>
    <sheetView workbookViewId="0">
      <selection activeCell="A19" sqref="A19"/>
    </sheetView>
  </sheetViews>
  <sheetFormatPr defaultRowHeight="12.75" x14ac:dyDescent="0.2"/>
  <cols>
    <col min="1" max="1" width="58" customWidth="1"/>
    <col min="2" max="2" width="11.28515625" bestFit="1" customWidth="1"/>
  </cols>
  <sheetData>
    <row r="1" spans="1:2" s="638" customFormat="1" ht="15" customHeight="1" x14ac:dyDescent="0.25">
      <c r="A1" s="637" t="s">
        <v>394</v>
      </c>
      <c r="B1" s="637"/>
    </row>
    <row r="2" spans="1:2" ht="14.25" x14ac:dyDescent="0.2">
      <c r="A2" s="513"/>
      <c r="B2" s="513"/>
    </row>
    <row r="3" spans="1:2" ht="17.25" customHeight="1" x14ac:dyDescent="0.2"/>
    <row r="4" spans="1:2" ht="18" customHeight="1" x14ac:dyDescent="0.25">
      <c r="A4" s="609" t="s">
        <v>244</v>
      </c>
      <c r="B4" s="609"/>
    </row>
    <row r="5" spans="1:2" ht="15.75" x14ac:dyDescent="0.25">
      <c r="A5" s="611" t="s">
        <v>379</v>
      </c>
      <c r="B5" s="611"/>
    </row>
    <row r="6" spans="1:2" ht="15.75" x14ac:dyDescent="0.25">
      <c r="A6" s="198"/>
    </row>
    <row r="7" spans="1:2" ht="15.75" customHeight="1" x14ac:dyDescent="0.25">
      <c r="A7" s="610" t="s">
        <v>221</v>
      </c>
      <c r="B7" s="610"/>
    </row>
    <row r="8" spans="1:2" ht="15.75" customHeight="1" x14ac:dyDescent="0.25">
      <c r="A8" s="254"/>
      <c r="B8" s="254"/>
    </row>
    <row r="9" spans="1:2" ht="15.75" customHeight="1" thickBot="1" x14ac:dyDescent="0.25">
      <c r="A9" s="471"/>
      <c r="B9" s="1" t="s">
        <v>365</v>
      </c>
    </row>
    <row r="10" spans="1:2" ht="15" x14ac:dyDescent="0.2">
      <c r="A10" s="639" t="s">
        <v>373</v>
      </c>
      <c r="B10" s="640">
        <v>500000</v>
      </c>
    </row>
    <row r="11" spans="1:2" ht="15.75" thickBot="1" x14ac:dyDescent="0.25">
      <c r="A11" s="641" t="s">
        <v>374</v>
      </c>
      <c r="B11" s="642">
        <v>10207000</v>
      </c>
    </row>
    <row r="12" spans="1:2" ht="15" thickBot="1" x14ac:dyDescent="0.25">
      <c r="A12" s="643" t="s">
        <v>375</v>
      </c>
      <c r="B12" s="644">
        <f>B10+B11</f>
        <v>10707000</v>
      </c>
    </row>
    <row r="13" spans="1:2" ht="14.25" x14ac:dyDescent="0.2">
      <c r="A13" s="30"/>
      <c r="B13" s="30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5:D26"/>
  <sheetViews>
    <sheetView workbookViewId="0">
      <selection activeCell="A6" sqref="A6:C6"/>
    </sheetView>
  </sheetViews>
  <sheetFormatPr defaultRowHeight="12.75" x14ac:dyDescent="0.2"/>
  <cols>
    <col min="2" max="2" width="58.42578125" customWidth="1"/>
    <col min="3" max="3" width="11.140625" customWidth="1"/>
  </cols>
  <sheetData>
    <row r="5" spans="1:4" ht="15" customHeight="1" x14ac:dyDescent="0.2">
      <c r="A5" s="556" t="s">
        <v>395</v>
      </c>
      <c r="B5" s="556"/>
      <c r="C5" s="556"/>
      <c r="D5" s="556"/>
    </row>
    <row r="6" spans="1:4" ht="15" customHeight="1" x14ac:dyDescent="0.2">
      <c r="A6" s="512"/>
      <c r="B6" s="512"/>
      <c r="C6" s="512"/>
    </row>
    <row r="7" spans="1:4" ht="15" customHeight="1" x14ac:dyDescent="0.2">
      <c r="A7" s="15"/>
      <c r="B7" s="15"/>
      <c r="C7" s="16"/>
    </row>
    <row r="8" spans="1:4" ht="15.75" x14ac:dyDescent="0.25">
      <c r="A8" s="609" t="s">
        <v>244</v>
      </c>
      <c r="B8" s="609"/>
      <c r="C8" s="609"/>
      <c r="D8" s="609"/>
    </row>
    <row r="9" spans="1:4" ht="15.75" x14ac:dyDescent="0.25">
      <c r="A9" s="611" t="s">
        <v>379</v>
      </c>
      <c r="B9" s="611"/>
      <c r="C9" s="611"/>
      <c r="D9" s="611"/>
    </row>
    <row r="10" spans="1:4" ht="15.75" x14ac:dyDescent="0.25">
      <c r="A10" s="198"/>
      <c r="B10" s="198"/>
      <c r="C10" s="198"/>
    </row>
    <row r="11" spans="1:4" ht="15.75" x14ac:dyDescent="0.25">
      <c r="A11" s="611" t="s">
        <v>188</v>
      </c>
      <c r="B11" s="611"/>
      <c r="C11" s="611"/>
      <c r="D11" s="611"/>
    </row>
    <row r="12" spans="1:4" ht="15.75" x14ac:dyDescent="0.25">
      <c r="A12" s="198"/>
      <c r="B12" s="198"/>
      <c r="C12" s="198"/>
      <c r="D12" s="198"/>
    </row>
    <row r="13" spans="1:4" ht="16.5" customHeight="1" thickBot="1" x14ac:dyDescent="0.25">
      <c r="C13" s="1" t="s">
        <v>11</v>
      </c>
    </row>
    <row r="14" spans="1:4" ht="15.75" x14ac:dyDescent="0.25">
      <c r="B14" s="219" t="s">
        <v>222</v>
      </c>
      <c r="C14" s="220"/>
    </row>
    <row r="15" spans="1:4" ht="16.5" thickBot="1" x14ac:dyDescent="0.3">
      <c r="B15" s="374" t="s">
        <v>380</v>
      </c>
      <c r="C15" s="375">
        <v>381</v>
      </c>
    </row>
    <row r="16" spans="1:4" ht="16.5" thickBot="1" x14ac:dyDescent="0.3">
      <c r="B16" s="273" t="s">
        <v>223</v>
      </c>
      <c r="C16" s="274">
        <f>SUM(C15:C15)</f>
        <v>381</v>
      </c>
    </row>
    <row r="17" spans="2:3" ht="15.75" x14ac:dyDescent="0.25">
      <c r="B17" s="219"/>
      <c r="C17" s="275"/>
    </row>
    <row r="18" spans="2:3" ht="15.75" x14ac:dyDescent="0.25">
      <c r="B18" s="272" t="s">
        <v>224</v>
      </c>
      <c r="C18" s="271"/>
    </row>
    <row r="19" spans="2:3" ht="15.75" x14ac:dyDescent="0.25">
      <c r="B19" s="479" t="s">
        <v>384</v>
      </c>
      <c r="C19" s="423">
        <v>5900</v>
      </c>
    </row>
    <row r="20" spans="2:3" ht="15.75" x14ac:dyDescent="0.25">
      <c r="B20" s="479" t="s">
        <v>381</v>
      </c>
      <c r="C20" s="423">
        <v>5000</v>
      </c>
    </row>
    <row r="21" spans="2:3" ht="15.75" x14ac:dyDescent="0.25">
      <c r="B21" s="479" t="s">
        <v>383</v>
      </c>
      <c r="C21" s="423">
        <v>8219</v>
      </c>
    </row>
    <row r="22" spans="2:3" ht="16.5" thickBot="1" x14ac:dyDescent="0.3">
      <c r="B22" s="499" t="s">
        <v>382</v>
      </c>
      <c r="C22" s="498">
        <v>38000</v>
      </c>
    </row>
    <row r="23" spans="2:3" ht="16.5" thickBot="1" x14ac:dyDescent="0.3">
      <c r="B23" s="500" t="s">
        <v>299</v>
      </c>
      <c r="C23" s="501">
        <f>SUM(C19:C22)</f>
        <v>57119</v>
      </c>
    </row>
    <row r="25" spans="2:3" ht="13.5" thickBot="1" x14ac:dyDescent="0.25"/>
    <row r="26" spans="2:3" ht="16.5" thickBot="1" x14ac:dyDescent="0.3">
      <c r="B26" s="376" t="s">
        <v>337</v>
      </c>
      <c r="C26" s="377">
        <f>C16+C23</f>
        <v>57500</v>
      </c>
    </row>
  </sheetData>
  <mergeCells count="5">
    <mergeCell ref="A6:C6"/>
    <mergeCell ref="A11:D11"/>
    <mergeCell ref="A8:D8"/>
    <mergeCell ref="A9:D9"/>
    <mergeCell ref="A5:D5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G21"/>
  <sheetViews>
    <sheetView workbookViewId="0">
      <selection activeCell="J36" sqref="J36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556" t="s">
        <v>396</v>
      </c>
      <c r="B3" s="556"/>
      <c r="C3" s="556"/>
      <c r="D3" s="556"/>
      <c r="E3" s="16"/>
      <c r="F3" s="16"/>
      <c r="G3" s="16"/>
    </row>
    <row r="4" spans="1:7" ht="15" customHeight="1" x14ac:dyDescent="0.2">
      <c r="A4" s="512"/>
      <c r="B4" s="513"/>
      <c r="C4" s="513"/>
      <c r="D4" s="513"/>
      <c r="E4" s="16"/>
      <c r="F4" s="16"/>
      <c r="G4" s="16"/>
    </row>
    <row r="5" spans="1:7" ht="15" x14ac:dyDescent="0.2">
      <c r="B5" s="15"/>
      <c r="C5" s="15"/>
      <c r="D5" s="15"/>
      <c r="E5" s="15"/>
    </row>
    <row r="6" spans="1:7" ht="15.75" x14ac:dyDescent="0.25">
      <c r="A6" s="609" t="s">
        <v>244</v>
      </c>
      <c r="B6" s="609"/>
      <c r="C6" s="609"/>
      <c r="D6" s="609"/>
      <c r="E6" s="17"/>
      <c r="F6" s="17"/>
      <c r="G6" s="17"/>
    </row>
    <row r="7" spans="1:7" ht="15.75" x14ac:dyDescent="0.25">
      <c r="A7" s="611" t="s">
        <v>379</v>
      </c>
      <c r="B7" s="611"/>
      <c r="C7" s="611"/>
      <c r="D7" s="611"/>
      <c r="E7" s="18"/>
      <c r="F7" s="18"/>
      <c r="G7" s="18"/>
    </row>
    <row r="10" spans="1:7" ht="15.75" x14ac:dyDescent="0.25">
      <c r="A10" s="612" t="s">
        <v>85</v>
      </c>
      <c r="B10" s="612"/>
      <c r="C10" s="612"/>
      <c r="D10" s="612"/>
      <c r="E10" s="19"/>
      <c r="F10" s="19"/>
      <c r="G10" s="19"/>
    </row>
    <row r="13" spans="1:7" ht="13.5" thickBot="1" x14ac:dyDescent="0.25">
      <c r="C13" s="1" t="s">
        <v>11</v>
      </c>
    </row>
    <row r="14" spans="1:7" ht="15" x14ac:dyDescent="0.25">
      <c r="B14" s="24" t="s">
        <v>6</v>
      </c>
      <c r="C14" s="20">
        <v>6504</v>
      </c>
    </row>
    <row r="15" spans="1:7" ht="15" x14ac:dyDescent="0.25">
      <c r="B15" s="22"/>
      <c r="C15" s="21"/>
    </row>
    <row r="16" spans="1:7" ht="15" x14ac:dyDescent="0.25">
      <c r="B16" s="22" t="s">
        <v>225</v>
      </c>
      <c r="C16" s="23"/>
    </row>
    <row r="17" spans="2:3" ht="15" x14ac:dyDescent="0.25">
      <c r="B17" s="14" t="s">
        <v>342</v>
      </c>
      <c r="C17" s="378">
        <v>70617</v>
      </c>
    </row>
    <row r="18" spans="2:3" ht="15" x14ac:dyDescent="0.25">
      <c r="B18" s="14" t="s">
        <v>376</v>
      </c>
      <c r="C18" s="378">
        <v>37000</v>
      </c>
    </row>
    <row r="19" spans="2:3" ht="15" x14ac:dyDescent="0.25">
      <c r="B19" s="22" t="s">
        <v>265</v>
      </c>
      <c r="C19" s="25">
        <f>SUM(C17:C18)</f>
        <v>107617</v>
      </c>
    </row>
    <row r="20" spans="2:3" ht="15" thickBot="1" x14ac:dyDescent="0.25">
      <c r="B20" s="26"/>
      <c r="C20" s="27"/>
    </row>
    <row r="21" spans="2:3" ht="15.75" thickBot="1" x14ac:dyDescent="0.3">
      <c r="B21" s="13" t="s">
        <v>86</v>
      </c>
      <c r="C21" s="28">
        <f>C14+C19</f>
        <v>114121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80"/>
  <sheetViews>
    <sheetView topLeftCell="A61" workbookViewId="0">
      <selection activeCell="H87" sqref="H87"/>
    </sheetView>
  </sheetViews>
  <sheetFormatPr defaultRowHeight="12.75" x14ac:dyDescent="0.2"/>
  <cols>
    <col min="1" max="1" width="6.7109375" customWidth="1"/>
    <col min="2" max="2" width="45.140625" customWidth="1"/>
  </cols>
  <sheetData>
    <row r="1" spans="1:5" ht="15" customHeight="1" x14ac:dyDescent="0.2">
      <c r="A1" s="556" t="s">
        <v>402</v>
      </c>
      <c r="B1" s="556"/>
      <c r="C1" s="556"/>
      <c r="D1" s="556"/>
      <c r="E1" s="556"/>
    </row>
    <row r="2" spans="1:5" ht="15" customHeight="1" x14ac:dyDescent="0.2">
      <c r="A2" s="512"/>
      <c r="B2" s="513"/>
      <c r="C2" s="513"/>
      <c r="D2" s="513"/>
      <c r="E2" s="513"/>
    </row>
    <row r="3" spans="1:5" ht="15" x14ac:dyDescent="0.2">
      <c r="A3" s="15"/>
      <c r="B3" s="15"/>
      <c r="C3" s="15"/>
      <c r="D3" s="15"/>
    </row>
    <row r="4" spans="1:5" ht="15.75" x14ac:dyDescent="0.25">
      <c r="A4" s="609" t="s">
        <v>244</v>
      </c>
      <c r="B4" s="609"/>
      <c r="C4" s="609"/>
      <c r="D4" s="609"/>
      <c r="E4" s="609"/>
    </row>
    <row r="5" spans="1:5" ht="15.75" x14ac:dyDescent="0.25">
      <c r="A5" s="611" t="s">
        <v>379</v>
      </c>
      <c r="B5" s="611"/>
      <c r="C5" s="611"/>
      <c r="D5" s="611"/>
      <c r="E5" s="611"/>
    </row>
    <row r="6" spans="1:5" ht="15" x14ac:dyDescent="0.25">
      <c r="A6" s="67"/>
      <c r="B6" s="67"/>
      <c r="C6" s="67"/>
      <c r="D6" s="67"/>
      <c r="E6" s="67"/>
    </row>
    <row r="7" spans="1:5" ht="15.75" thickBot="1" x14ac:dyDescent="0.3">
      <c r="A7" s="29"/>
      <c r="B7" s="30"/>
      <c r="C7" s="30"/>
      <c r="D7" s="31"/>
      <c r="E7" s="31"/>
    </row>
    <row r="8" spans="1:5" ht="14.25" x14ac:dyDescent="0.2">
      <c r="A8" s="616" t="s">
        <v>87</v>
      </c>
      <c r="B8" s="616"/>
      <c r="C8" s="616"/>
      <c r="D8" s="616"/>
      <c r="E8" s="616"/>
    </row>
    <row r="9" spans="1:5" ht="15.75" thickBot="1" x14ac:dyDescent="0.3">
      <c r="A9" s="32" t="s">
        <v>88</v>
      </c>
      <c r="B9" s="32" t="s">
        <v>8</v>
      </c>
      <c r="C9" s="32">
        <v>2019</v>
      </c>
      <c r="D9" s="33">
        <v>2020</v>
      </c>
      <c r="E9" s="33">
        <v>2021</v>
      </c>
    </row>
    <row r="10" spans="1:5" ht="15" customHeight="1" x14ac:dyDescent="0.25">
      <c r="A10" s="34" t="s">
        <v>89</v>
      </c>
      <c r="B10" s="379" t="s">
        <v>168</v>
      </c>
      <c r="C10" s="36">
        <v>56024</v>
      </c>
      <c r="D10" s="36">
        <v>8000</v>
      </c>
      <c r="E10" s="36">
        <v>10000</v>
      </c>
    </row>
    <row r="11" spans="1:5" ht="15" customHeight="1" x14ac:dyDescent="0.25">
      <c r="A11" s="37" t="s">
        <v>90</v>
      </c>
      <c r="B11" s="379" t="s">
        <v>338</v>
      </c>
      <c r="C11" s="39">
        <v>79500</v>
      </c>
      <c r="D11" s="39">
        <v>50000</v>
      </c>
      <c r="E11" s="39">
        <v>50000</v>
      </c>
    </row>
    <row r="12" spans="1:5" ht="15" customHeight="1" x14ac:dyDescent="0.25">
      <c r="A12" s="37" t="s">
        <v>39</v>
      </c>
      <c r="B12" s="380" t="s">
        <v>339</v>
      </c>
      <c r="C12" s="39">
        <v>147637</v>
      </c>
      <c r="D12" s="39">
        <v>110000</v>
      </c>
      <c r="E12" s="39">
        <v>120000</v>
      </c>
    </row>
    <row r="13" spans="1:5" ht="15.75" customHeight="1" x14ac:dyDescent="0.25">
      <c r="A13" s="37" t="s">
        <v>40</v>
      </c>
      <c r="B13" s="38" t="s">
        <v>227</v>
      </c>
      <c r="C13" s="39">
        <v>5136</v>
      </c>
      <c r="D13" s="39">
        <v>5000</v>
      </c>
      <c r="E13" s="39">
        <v>5000</v>
      </c>
    </row>
    <row r="14" spans="1:5" ht="15" customHeight="1" x14ac:dyDescent="0.25">
      <c r="A14" s="37" t="s">
        <v>91</v>
      </c>
      <c r="B14" s="38" t="s">
        <v>340</v>
      </c>
      <c r="C14" s="39">
        <v>141870</v>
      </c>
      <c r="D14" s="39">
        <v>108000</v>
      </c>
      <c r="E14" s="39">
        <v>100000</v>
      </c>
    </row>
    <row r="15" spans="1:5" ht="15" customHeight="1" x14ac:dyDescent="0.25">
      <c r="A15" s="37" t="s">
        <v>92</v>
      </c>
      <c r="B15" s="38" t="s">
        <v>93</v>
      </c>
      <c r="C15" s="39"/>
      <c r="D15" s="39"/>
      <c r="E15" s="39"/>
    </row>
    <row r="16" spans="1:5" ht="15" customHeight="1" x14ac:dyDescent="0.25">
      <c r="A16" s="37" t="s">
        <v>43</v>
      </c>
      <c r="B16" s="38" t="s">
        <v>268</v>
      </c>
      <c r="C16" s="39">
        <v>5500</v>
      </c>
      <c r="D16" s="39">
        <v>5000</v>
      </c>
      <c r="E16" s="39">
        <v>5000</v>
      </c>
    </row>
    <row r="17" spans="1:5" ht="15" customHeight="1" x14ac:dyDescent="0.25">
      <c r="A17" s="37" t="s">
        <v>94</v>
      </c>
      <c r="B17" s="38" t="s">
        <v>95</v>
      </c>
      <c r="C17" s="39"/>
      <c r="D17" s="39"/>
      <c r="E17" s="39"/>
    </row>
    <row r="18" spans="1:5" ht="15" customHeight="1" x14ac:dyDescent="0.25">
      <c r="A18" s="37" t="s">
        <v>45</v>
      </c>
      <c r="B18" s="38" t="s">
        <v>96</v>
      </c>
      <c r="C18" s="39"/>
      <c r="D18" s="39"/>
      <c r="E18" s="39"/>
    </row>
    <row r="19" spans="1:5" ht="15" customHeight="1" thickBot="1" x14ac:dyDescent="0.3">
      <c r="A19" s="37" t="s">
        <v>97</v>
      </c>
      <c r="B19" s="40" t="s">
        <v>98</v>
      </c>
      <c r="C19" s="3">
        <v>14921</v>
      </c>
      <c r="D19" s="41">
        <v>7000</v>
      </c>
      <c r="E19" s="41">
        <v>7000</v>
      </c>
    </row>
    <row r="20" spans="1:5" ht="15" customHeight="1" thickBot="1" x14ac:dyDescent="0.3">
      <c r="A20" s="42" t="s">
        <v>47</v>
      </c>
      <c r="B20" s="43" t="s">
        <v>99</v>
      </c>
      <c r="C20" s="44">
        <f>SUM(C10:C19)</f>
        <v>450588</v>
      </c>
      <c r="D20" s="44">
        <f>SUM(D10:D19)</f>
        <v>293000</v>
      </c>
      <c r="E20" s="44">
        <f>SUM(E10:E19)</f>
        <v>297000</v>
      </c>
    </row>
    <row r="21" spans="1:5" ht="15" customHeight="1" x14ac:dyDescent="0.25">
      <c r="A21" s="37" t="s">
        <v>100</v>
      </c>
      <c r="B21" s="35" t="s">
        <v>3</v>
      </c>
      <c r="C21" s="36">
        <v>141130</v>
      </c>
      <c r="D21" s="36">
        <v>65000</v>
      </c>
      <c r="E21" s="36">
        <v>65000</v>
      </c>
    </row>
    <row r="22" spans="1:5" ht="15" customHeight="1" x14ac:dyDescent="0.25">
      <c r="A22" s="37" t="s">
        <v>49</v>
      </c>
      <c r="B22" s="38" t="s">
        <v>101</v>
      </c>
      <c r="C22" s="39">
        <v>28177</v>
      </c>
      <c r="D22" s="39">
        <v>18000</v>
      </c>
      <c r="E22" s="39">
        <v>18000</v>
      </c>
    </row>
    <row r="23" spans="1:5" ht="15" customHeight="1" x14ac:dyDescent="0.25">
      <c r="A23" s="37" t="s">
        <v>102</v>
      </c>
      <c r="B23" s="38" t="s">
        <v>103</v>
      </c>
      <c r="C23" s="39">
        <v>67345</v>
      </c>
      <c r="D23" s="39">
        <v>71000</v>
      </c>
      <c r="E23" s="39">
        <v>65000</v>
      </c>
    </row>
    <row r="24" spans="1:5" ht="15" customHeight="1" x14ac:dyDescent="0.25">
      <c r="A24" s="37" t="s">
        <v>51</v>
      </c>
      <c r="B24" s="38" t="s">
        <v>228</v>
      </c>
      <c r="C24" s="39">
        <v>6297</v>
      </c>
      <c r="D24" s="39">
        <v>1500</v>
      </c>
      <c r="E24" s="39">
        <v>1500</v>
      </c>
    </row>
    <row r="25" spans="1:5" ht="15" customHeight="1" x14ac:dyDescent="0.25">
      <c r="A25" s="37" t="s">
        <v>52</v>
      </c>
      <c r="B25" s="38" t="s">
        <v>229</v>
      </c>
      <c r="C25" s="130">
        <v>6956</v>
      </c>
      <c r="D25" s="39">
        <v>7000</v>
      </c>
      <c r="E25" s="39">
        <v>5000</v>
      </c>
    </row>
    <row r="26" spans="1:5" ht="15" customHeight="1" x14ac:dyDescent="0.25">
      <c r="A26" s="37" t="s">
        <v>104</v>
      </c>
      <c r="B26" s="38" t="s">
        <v>105</v>
      </c>
      <c r="C26" s="39"/>
      <c r="D26" s="39"/>
      <c r="E26" s="39"/>
    </row>
    <row r="27" spans="1:5" ht="15" customHeight="1" x14ac:dyDescent="0.25">
      <c r="A27" s="37" t="s">
        <v>54</v>
      </c>
      <c r="B27" s="38" t="s">
        <v>106</v>
      </c>
      <c r="C27" s="39">
        <v>10707</v>
      </c>
      <c r="D27" s="39">
        <v>9000</v>
      </c>
      <c r="E27" s="39">
        <v>9000</v>
      </c>
    </row>
    <row r="28" spans="1:5" ht="15" customHeight="1" x14ac:dyDescent="0.25">
      <c r="A28" s="37" t="s">
        <v>107</v>
      </c>
      <c r="B28" s="38" t="s">
        <v>108</v>
      </c>
      <c r="C28" s="39"/>
      <c r="D28" s="39"/>
      <c r="E28" s="39"/>
    </row>
    <row r="29" spans="1:5" ht="15" customHeight="1" x14ac:dyDescent="0.25">
      <c r="A29" s="37" t="s">
        <v>56</v>
      </c>
      <c r="B29" s="38" t="s">
        <v>190</v>
      </c>
      <c r="C29" s="39">
        <v>141870</v>
      </c>
      <c r="D29" s="39">
        <v>108000</v>
      </c>
      <c r="E29" s="39">
        <v>100000</v>
      </c>
    </row>
    <row r="30" spans="1:5" ht="15" customHeight="1" x14ac:dyDescent="0.25">
      <c r="A30" s="37" t="s">
        <v>57</v>
      </c>
      <c r="B30" s="38" t="s">
        <v>267</v>
      </c>
      <c r="C30" s="39"/>
      <c r="D30" s="39"/>
      <c r="E30" s="39"/>
    </row>
    <row r="31" spans="1:5" ht="15" customHeight="1" x14ac:dyDescent="0.25">
      <c r="A31" s="37" t="s">
        <v>109</v>
      </c>
      <c r="B31" s="38" t="s">
        <v>110</v>
      </c>
      <c r="C31" s="39"/>
      <c r="D31" s="39"/>
      <c r="E31" s="39"/>
    </row>
    <row r="32" spans="1:5" ht="15" customHeight="1" thickBot="1" x14ac:dyDescent="0.3">
      <c r="A32" s="37" t="s">
        <v>111</v>
      </c>
      <c r="B32" s="40" t="s">
        <v>85</v>
      </c>
      <c r="C32" s="41">
        <v>16826</v>
      </c>
      <c r="D32" s="41">
        <v>11500</v>
      </c>
      <c r="E32" s="41">
        <v>13500</v>
      </c>
    </row>
    <row r="33" spans="1:5" ht="15" customHeight="1" thickBot="1" x14ac:dyDescent="0.3">
      <c r="A33" s="45" t="s">
        <v>60</v>
      </c>
      <c r="B33" s="46" t="s">
        <v>112</v>
      </c>
      <c r="C33" s="47">
        <f>SUM(C21:C32)</f>
        <v>419308</v>
      </c>
      <c r="D33" s="47">
        <f>SUM(D21:D32)</f>
        <v>291000</v>
      </c>
      <c r="E33" s="47">
        <f>SUM(E21:E32)</f>
        <v>277000</v>
      </c>
    </row>
    <row r="34" spans="1:5" ht="15" customHeight="1" x14ac:dyDescent="0.25">
      <c r="A34" s="87"/>
      <c r="B34" s="88"/>
      <c r="C34" s="89"/>
      <c r="D34" s="89"/>
      <c r="E34" s="89"/>
    </row>
    <row r="35" spans="1:5" ht="15" customHeight="1" x14ac:dyDescent="0.25">
      <c r="A35" s="87"/>
      <c r="B35" s="90"/>
      <c r="C35" s="91"/>
      <c r="D35" s="91"/>
      <c r="E35" s="91"/>
    </row>
    <row r="36" spans="1:5" ht="15" customHeight="1" x14ac:dyDescent="0.25">
      <c r="A36" s="87"/>
      <c r="B36" s="90"/>
      <c r="C36" s="91"/>
      <c r="D36" s="91"/>
      <c r="E36" s="91"/>
    </row>
    <row r="37" spans="1:5" ht="15" customHeight="1" x14ac:dyDescent="0.25">
      <c r="A37" s="87"/>
      <c r="B37" s="90"/>
      <c r="C37" s="91"/>
      <c r="D37" s="91"/>
      <c r="E37" s="91"/>
    </row>
    <row r="38" spans="1:5" ht="15" customHeight="1" x14ac:dyDescent="0.25">
      <c r="A38" s="87"/>
      <c r="B38" s="90"/>
      <c r="C38" s="91"/>
      <c r="D38" s="91"/>
      <c r="E38" s="91"/>
    </row>
    <row r="39" spans="1:5" ht="15" customHeight="1" x14ac:dyDescent="0.25">
      <c r="A39" s="87"/>
      <c r="B39" s="90"/>
      <c r="C39" s="91"/>
      <c r="D39" s="91"/>
      <c r="E39" s="91"/>
    </row>
    <row r="40" spans="1:5" ht="15" customHeight="1" x14ac:dyDescent="0.25">
      <c r="A40" s="87"/>
      <c r="B40" s="90"/>
      <c r="C40" s="91"/>
      <c r="D40" s="91"/>
      <c r="E40" s="91"/>
    </row>
    <row r="41" spans="1:5" ht="15" customHeight="1" x14ac:dyDescent="0.25">
      <c r="A41" s="87"/>
      <c r="B41" s="90"/>
      <c r="C41" s="91"/>
      <c r="D41" s="91"/>
      <c r="E41" s="91"/>
    </row>
    <row r="42" spans="1:5" ht="15" customHeight="1" x14ac:dyDescent="0.25">
      <c r="A42" s="87"/>
      <c r="B42" s="90"/>
      <c r="C42" s="91"/>
      <c r="D42" s="91"/>
      <c r="E42" s="91"/>
    </row>
    <row r="43" spans="1:5" ht="15" customHeight="1" x14ac:dyDescent="0.25">
      <c r="A43" s="87"/>
      <c r="B43" s="90"/>
      <c r="C43" s="91"/>
      <c r="D43" s="91"/>
      <c r="E43" s="91"/>
    </row>
    <row r="44" spans="1:5" ht="15" customHeight="1" x14ac:dyDescent="0.25">
      <c r="A44" s="87"/>
      <c r="B44" s="90"/>
      <c r="C44" s="91"/>
      <c r="D44" s="91"/>
      <c r="E44" s="91"/>
    </row>
    <row r="45" spans="1:5" ht="15" customHeight="1" x14ac:dyDescent="0.25">
      <c r="A45" s="87"/>
      <c r="B45" s="90"/>
      <c r="C45" s="91"/>
      <c r="D45" s="91"/>
      <c r="E45" s="91"/>
    </row>
    <row r="46" spans="1:5" ht="15" customHeight="1" x14ac:dyDescent="0.25">
      <c r="A46" s="87"/>
      <c r="B46" s="90"/>
      <c r="C46" s="91"/>
      <c r="D46" s="91"/>
      <c r="E46" s="91"/>
    </row>
    <row r="47" spans="1:5" ht="15" customHeight="1" x14ac:dyDescent="0.25">
      <c r="A47" s="48"/>
      <c r="B47" s="49"/>
      <c r="C47" s="50"/>
      <c r="D47" s="50"/>
      <c r="E47" s="50"/>
    </row>
    <row r="48" spans="1:5" ht="15" customHeight="1" x14ac:dyDescent="0.25">
      <c r="A48" s="48"/>
      <c r="B48" s="49"/>
      <c r="C48" s="50"/>
      <c r="D48" s="50"/>
      <c r="E48" s="50"/>
    </row>
    <row r="49" spans="1:5" ht="15" customHeight="1" thickBot="1" x14ac:dyDescent="0.3">
      <c r="A49" s="51"/>
      <c r="B49" s="52"/>
      <c r="C49" s="617"/>
      <c r="D49" s="617"/>
      <c r="E49" s="617"/>
    </row>
    <row r="50" spans="1:5" ht="15" customHeight="1" thickBot="1" x14ac:dyDescent="0.25">
      <c r="A50" s="613" t="s">
        <v>113</v>
      </c>
      <c r="B50" s="614"/>
      <c r="C50" s="614"/>
      <c r="D50" s="614"/>
      <c r="E50" s="615"/>
    </row>
    <row r="51" spans="1:5" ht="15" customHeight="1" thickBot="1" x14ac:dyDescent="0.3">
      <c r="A51" s="53" t="s">
        <v>88</v>
      </c>
      <c r="B51" s="53" t="s">
        <v>8</v>
      </c>
      <c r="C51" s="53">
        <v>2019</v>
      </c>
      <c r="D51" s="54">
        <v>2020</v>
      </c>
      <c r="E51" s="54">
        <v>2021</v>
      </c>
    </row>
    <row r="52" spans="1:5" ht="15" customHeight="1" x14ac:dyDescent="0.25">
      <c r="A52" s="55" t="s">
        <v>61</v>
      </c>
      <c r="B52" s="56" t="s">
        <v>114</v>
      </c>
      <c r="C52" s="57">
        <v>26220</v>
      </c>
      <c r="D52" s="57">
        <v>3000</v>
      </c>
      <c r="E52" s="57">
        <v>3000</v>
      </c>
    </row>
    <row r="53" spans="1:5" ht="15" customHeight="1" x14ac:dyDescent="0.25">
      <c r="A53" s="34" t="s">
        <v>62</v>
      </c>
      <c r="B53" s="35" t="s">
        <v>115</v>
      </c>
      <c r="C53" s="36"/>
      <c r="D53" s="36"/>
      <c r="E53" s="36"/>
    </row>
    <row r="54" spans="1:5" ht="15" customHeight="1" x14ac:dyDescent="0.25">
      <c r="A54" s="58" t="s">
        <v>63</v>
      </c>
      <c r="B54" s="59" t="s">
        <v>226</v>
      </c>
      <c r="C54" s="60"/>
      <c r="D54" s="61">
        <v>5000</v>
      </c>
      <c r="E54" s="61">
        <v>5000</v>
      </c>
    </row>
    <row r="55" spans="1:5" ht="15" customHeight="1" x14ac:dyDescent="0.25">
      <c r="A55" s="37" t="s">
        <v>64</v>
      </c>
      <c r="B55" s="38" t="s">
        <v>116</v>
      </c>
      <c r="C55" s="39"/>
      <c r="D55" s="39"/>
      <c r="E55" s="39"/>
    </row>
    <row r="56" spans="1:5" ht="15" customHeight="1" x14ac:dyDescent="0.25">
      <c r="A56" s="34" t="s">
        <v>65</v>
      </c>
      <c r="B56" s="35" t="s">
        <v>117</v>
      </c>
      <c r="C56" s="36"/>
      <c r="D56" s="62"/>
      <c r="E56" s="62"/>
    </row>
    <row r="57" spans="1:5" ht="15" customHeight="1" x14ac:dyDescent="0.25">
      <c r="A57" s="37" t="s">
        <v>66</v>
      </c>
      <c r="B57" s="38" t="s">
        <v>118</v>
      </c>
      <c r="C57" s="63"/>
      <c r="D57" s="64"/>
      <c r="E57" s="64"/>
    </row>
    <row r="58" spans="1:5" ht="15" customHeight="1" x14ac:dyDescent="0.25">
      <c r="A58" s="34" t="s">
        <v>67</v>
      </c>
      <c r="B58" s="35" t="s">
        <v>119</v>
      </c>
      <c r="C58" s="36"/>
      <c r="D58" s="36"/>
      <c r="E58" s="36"/>
    </row>
    <row r="59" spans="1:5" ht="15" customHeight="1" x14ac:dyDescent="0.25">
      <c r="A59" s="34" t="s">
        <v>68</v>
      </c>
      <c r="B59" s="35" t="s">
        <v>120</v>
      </c>
      <c r="C59" s="36"/>
      <c r="D59" s="36"/>
      <c r="E59" s="36"/>
    </row>
    <row r="60" spans="1:5" ht="28.5" customHeight="1" x14ac:dyDescent="0.25">
      <c r="A60" s="34" t="s">
        <v>69</v>
      </c>
      <c r="B60" s="35" t="s">
        <v>121</v>
      </c>
      <c r="C60" s="36"/>
      <c r="D60" s="36"/>
      <c r="E60" s="36"/>
    </row>
    <row r="61" spans="1:5" ht="15" customHeight="1" x14ac:dyDescent="0.25">
      <c r="A61" s="34" t="s">
        <v>70</v>
      </c>
      <c r="B61" s="35" t="s">
        <v>122</v>
      </c>
      <c r="C61" s="36"/>
      <c r="D61" s="36"/>
      <c r="E61" s="36"/>
    </row>
    <row r="62" spans="1:5" ht="15" customHeight="1" x14ac:dyDescent="0.25">
      <c r="A62" s="34" t="s">
        <v>71</v>
      </c>
      <c r="B62" s="35" t="s">
        <v>123</v>
      </c>
      <c r="C62" s="36"/>
      <c r="D62" s="36"/>
      <c r="E62" s="36"/>
    </row>
    <row r="63" spans="1:5" ht="15" customHeight="1" thickBot="1" x14ac:dyDescent="0.3">
      <c r="A63" s="58" t="s">
        <v>72</v>
      </c>
      <c r="B63" s="59" t="s">
        <v>124</v>
      </c>
      <c r="C63" s="65">
        <v>97295</v>
      </c>
      <c r="D63" s="60">
        <v>10000</v>
      </c>
      <c r="E63" s="60">
        <v>10000</v>
      </c>
    </row>
    <row r="64" spans="1:5" ht="15" customHeight="1" thickBot="1" x14ac:dyDescent="0.3">
      <c r="A64" s="66" t="s">
        <v>73</v>
      </c>
      <c r="B64" s="43" t="s">
        <v>125</v>
      </c>
      <c r="C64" s="44">
        <f>SUM(C52:C63)</f>
        <v>123515</v>
      </c>
      <c r="D64" s="44">
        <f>SUM(D52:D63)</f>
        <v>18000</v>
      </c>
      <c r="E64" s="44">
        <f>SUM(E52:E63)</f>
        <v>18000</v>
      </c>
    </row>
    <row r="65" spans="1:9" ht="15" customHeight="1" x14ac:dyDescent="0.25">
      <c r="A65" s="34" t="s">
        <v>74</v>
      </c>
      <c r="B65" s="35" t="s">
        <v>126</v>
      </c>
      <c r="C65" s="36">
        <v>381</v>
      </c>
      <c r="D65" s="36">
        <v>9000</v>
      </c>
      <c r="E65" s="36">
        <v>14000</v>
      </c>
    </row>
    <row r="66" spans="1:9" ht="15" customHeight="1" x14ac:dyDescent="0.25">
      <c r="A66" s="34" t="s">
        <v>75</v>
      </c>
      <c r="B66" s="35" t="s">
        <v>127</v>
      </c>
      <c r="C66" s="36">
        <v>57119</v>
      </c>
      <c r="D66" s="36">
        <v>9000</v>
      </c>
      <c r="E66" s="36">
        <v>14000</v>
      </c>
    </row>
    <row r="67" spans="1:9" ht="15" customHeight="1" x14ac:dyDescent="0.25">
      <c r="A67" s="34" t="s">
        <v>76</v>
      </c>
      <c r="B67" s="35" t="s">
        <v>128</v>
      </c>
      <c r="C67" s="36"/>
      <c r="D67" s="36"/>
      <c r="E67" s="36"/>
    </row>
    <row r="68" spans="1:9" ht="15" customHeight="1" x14ac:dyDescent="0.25">
      <c r="A68" s="34" t="s">
        <v>77</v>
      </c>
      <c r="B68" s="35" t="s">
        <v>129</v>
      </c>
      <c r="C68" s="36"/>
      <c r="D68" s="36"/>
      <c r="E68" s="36"/>
    </row>
    <row r="69" spans="1:9" ht="15" customHeight="1" x14ac:dyDescent="0.25">
      <c r="A69" s="34" t="s">
        <v>78</v>
      </c>
      <c r="B69" s="35" t="s">
        <v>130</v>
      </c>
      <c r="C69" s="36"/>
      <c r="D69" s="36"/>
      <c r="E69" s="36"/>
    </row>
    <row r="70" spans="1:9" ht="15" customHeight="1" x14ac:dyDescent="0.25">
      <c r="A70" s="34" t="s">
        <v>79</v>
      </c>
      <c r="B70" s="35" t="s">
        <v>131</v>
      </c>
      <c r="C70" s="36"/>
      <c r="D70" s="36"/>
      <c r="E70" s="36"/>
    </row>
    <row r="71" spans="1:9" ht="15" customHeight="1" x14ac:dyDescent="0.25">
      <c r="A71" s="34" t="s">
        <v>80</v>
      </c>
      <c r="B71" s="35" t="s">
        <v>132</v>
      </c>
      <c r="C71" s="36"/>
      <c r="D71" s="36"/>
      <c r="E71" s="36"/>
    </row>
    <row r="72" spans="1:9" ht="15" customHeight="1" x14ac:dyDescent="0.25">
      <c r="A72" s="34" t="s">
        <v>81</v>
      </c>
      <c r="B72" s="35" t="s">
        <v>133</v>
      </c>
      <c r="C72" s="36"/>
      <c r="D72" s="36"/>
      <c r="E72" s="36"/>
    </row>
    <row r="73" spans="1:9" ht="15" customHeight="1" x14ac:dyDescent="0.25">
      <c r="A73" s="34" t="s">
        <v>82</v>
      </c>
      <c r="B73" s="35" t="s">
        <v>134</v>
      </c>
      <c r="C73" s="36"/>
      <c r="D73" s="36"/>
      <c r="E73" s="36"/>
    </row>
    <row r="74" spans="1:9" ht="15" customHeight="1" x14ac:dyDescent="0.25">
      <c r="A74" s="34" t="s">
        <v>83</v>
      </c>
      <c r="B74" s="35" t="s">
        <v>135</v>
      </c>
      <c r="C74" s="36"/>
      <c r="D74" s="36"/>
      <c r="E74" s="36"/>
    </row>
    <row r="75" spans="1:9" ht="15" customHeight="1" thickBot="1" x14ac:dyDescent="0.3">
      <c r="A75" s="58" t="s">
        <v>136</v>
      </c>
      <c r="B75" s="59" t="s">
        <v>85</v>
      </c>
      <c r="C75" s="60">
        <v>97295</v>
      </c>
      <c r="D75" s="60">
        <v>2000</v>
      </c>
      <c r="E75" s="60">
        <v>10000</v>
      </c>
    </row>
    <row r="76" spans="1:9" ht="15" customHeight="1" thickBot="1" x14ac:dyDescent="0.3">
      <c r="A76" s="66" t="s">
        <v>137</v>
      </c>
      <c r="B76" s="185" t="s">
        <v>138</v>
      </c>
      <c r="C76" s="44">
        <f>SUM(C65:C75)</f>
        <v>154795</v>
      </c>
      <c r="D76" s="44">
        <f>SUM(D65:D75)</f>
        <v>20000</v>
      </c>
      <c r="E76" s="44">
        <f>SUM(E65:E75)</f>
        <v>38000</v>
      </c>
    </row>
    <row r="77" spans="1:9" ht="15" customHeight="1" thickBot="1" x14ac:dyDescent="0.25">
      <c r="A77" s="187" t="s">
        <v>139</v>
      </c>
      <c r="B77" s="180" t="s">
        <v>140</v>
      </c>
      <c r="C77" s="44">
        <f>C20+C64</f>
        <v>574103</v>
      </c>
      <c r="D77" s="44">
        <f>D20+D64</f>
        <v>311000</v>
      </c>
      <c r="E77" s="44">
        <f>E20+E64</f>
        <v>315000</v>
      </c>
      <c r="H77" s="5"/>
      <c r="I77" s="5"/>
    </row>
    <row r="78" spans="1:9" ht="15" customHeight="1" thickBot="1" x14ac:dyDescent="0.25">
      <c r="A78" s="188" t="s">
        <v>141</v>
      </c>
      <c r="B78" s="181" t="s">
        <v>142</v>
      </c>
      <c r="C78" s="182">
        <f>C33+C76</f>
        <v>574103</v>
      </c>
      <c r="D78" s="182">
        <f>D33+D76</f>
        <v>311000</v>
      </c>
      <c r="E78" s="182">
        <f>E33+E76</f>
        <v>315000</v>
      </c>
    </row>
    <row r="79" spans="1:9" ht="15.75" thickBot="1" x14ac:dyDescent="0.3">
      <c r="A79" s="187" t="s">
        <v>195</v>
      </c>
      <c r="B79" s="186" t="s">
        <v>194</v>
      </c>
      <c r="C79" s="183">
        <v>-141870</v>
      </c>
      <c r="D79" s="184">
        <v>-108000</v>
      </c>
      <c r="E79" s="184">
        <v>-100000</v>
      </c>
    </row>
    <row r="80" spans="1:9" ht="15" thickBot="1" x14ac:dyDescent="0.25">
      <c r="A80" s="189" t="s">
        <v>196</v>
      </c>
      <c r="B80" s="179" t="s">
        <v>191</v>
      </c>
      <c r="C80" s="221">
        <f>SUM(C78:C79)</f>
        <v>432233</v>
      </c>
      <c r="D80" s="221">
        <f t="shared" ref="D80:E80" si="0">SUM(D78:D79)</f>
        <v>203000</v>
      </c>
      <c r="E80" s="221">
        <f t="shared" si="0"/>
        <v>215000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2019-02-27T12:02:32Z</cp:lastPrinted>
  <dcterms:created xsi:type="dcterms:W3CDTF">2004-07-16T06:20:01Z</dcterms:created>
  <dcterms:modified xsi:type="dcterms:W3CDTF">2019-02-27T12:02:41Z</dcterms:modified>
</cp:coreProperties>
</file>