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225" windowHeight="8790" activeTab="0"/>
  </bookViews>
  <sheets>
    <sheet name="1.melléklet " sheetId="1" r:id="rId1"/>
    <sheet name="2.melléklet" sheetId="2" r:id="rId2"/>
    <sheet name="3.melléklet" sheetId="3" r:id="rId3"/>
    <sheet name="4. melléklet" sheetId="4" r:id="rId4"/>
  </sheets>
  <definedNames>
    <definedName name="_xlnm.Print_Area" localSheetId="0">'1.melléklet '!$A$1:$I$51</definedName>
    <definedName name="_xlnm.Print_Area" localSheetId="1">'2.melléklet'!$A$1:$P$33</definedName>
    <definedName name="_xlnm.Print_Area" localSheetId="2">'3.melléklet'!$A$1:$X$64</definedName>
    <definedName name="_xlnm.Print_Area" localSheetId="3">'4. melléklet'!$A$1:$O$20</definedName>
  </definedNames>
  <calcPr fullCalcOnLoad="1"/>
</workbook>
</file>

<file path=xl/sharedStrings.xml><?xml version="1.0" encoding="utf-8"?>
<sst xmlns="http://schemas.openxmlformats.org/spreadsheetml/2006/main" count="207" uniqueCount="138">
  <si>
    <t>rövid lejáratú hitelek</t>
  </si>
  <si>
    <t>előző évi pénzmaradvány</t>
  </si>
  <si>
    <t>BEVÉTELEK ÖSSZESEN</t>
  </si>
  <si>
    <t>személyi juttatások</t>
  </si>
  <si>
    <t>dologi kiadások</t>
  </si>
  <si>
    <t>tartalékok</t>
  </si>
  <si>
    <t>KIADÁSOK ÖSSZESEN</t>
  </si>
  <si>
    <t>II. FELHALMOZÁSI C. BEVÉTELEK ÉS KIADÁSOK</t>
  </si>
  <si>
    <t>beruházások</t>
  </si>
  <si>
    <t>felújítások</t>
  </si>
  <si>
    <t>BEVÉTELEK MINDÖSSZESEN</t>
  </si>
  <si>
    <t>KIADÁSOK MINDÖSSZESEN</t>
  </si>
  <si>
    <t>ellátottak pénzbeni juttatásai</t>
  </si>
  <si>
    <t>MŰKÖDÉSI ÉS FELHALMOZÁSI BEVÉTELEK ÉS KIADÁSOK</t>
  </si>
  <si>
    <t>E</t>
  </si>
  <si>
    <t>A</t>
  </si>
  <si>
    <t>B</t>
  </si>
  <si>
    <t>C</t>
  </si>
  <si>
    <t>D</t>
  </si>
  <si>
    <t>F</t>
  </si>
  <si>
    <t>előirányzat</t>
  </si>
  <si>
    <t>MINDÖSSZESEN</t>
  </si>
  <si>
    <t>összesen</t>
  </si>
  <si>
    <t>módosított</t>
  </si>
  <si>
    <t>m.adót terh.járulék</t>
  </si>
  <si>
    <t>,</t>
  </si>
  <si>
    <t>végkielégítés</t>
  </si>
  <si>
    <t>irodaszer, nyomtatvány</t>
  </si>
  <si>
    <t>vásárolt élelmezés</t>
  </si>
  <si>
    <t xml:space="preserve">       felújítás</t>
  </si>
  <si>
    <t xml:space="preserve">       beruházás</t>
  </si>
  <si>
    <t xml:space="preserve">      összesen</t>
  </si>
  <si>
    <t>ÖSSZESÍTETT (MÉRLEGSZERŰ) ELŐIRÁNYZATA</t>
  </si>
  <si>
    <t>Személyi juttatások, szociális hozzájárulási adók és dologi kiadások összesített előirányzata</t>
  </si>
  <si>
    <t>Személyi juttatások, szociális hozzájárulási adók és dologi kiadások részletes előirányzata</t>
  </si>
  <si>
    <t>közművelődési érd.növ. pályázat önrész</t>
  </si>
  <si>
    <t>felhalmozási tartalék</t>
  </si>
  <si>
    <t>hitel és kamat</t>
  </si>
  <si>
    <t>pénzeszköz átadás</t>
  </si>
  <si>
    <t>1. módosítás</t>
  </si>
  <si>
    <t>2. módosítás</t>
  </si>
  <si>
    <t>Forint</t>
  </si>
  <si>
    <t>M</t>
  </si>
  <si>
    <t>munka- és védőruha</t>
  </si>
  <si>
    <t>hajtó- és kenőanyagok</t>
  </si>
  <si>
    <t>SZEMÉLYI JUTTATÁSOK ÖSSZESEN</t>
  </si>
  <si>
    <t>törvény szerinti illetmények, munkabérek</t>
  </si>
  <si>
    <t>túlóra, helyettesítési díj</t>
  </si>
  <si>
    <t>SZOLGÁLTATÁSI KIADÁSOK</t>
  </si>
  <si>
    <t>KÉSZLETBESZERZÉS</t>
  </si>
  <si>
    <t>államháztartáson belüli megelőlegezések</t>
  </si>
  <si>
    <t>előző évi elszámolásból származó kiadás</t>
  </si>
  <si>
    <t>államháztartáson belüli megelőlegezések visszafizetése</t>
  </si>
  <si>
    <t>önkormányzatok működési támogatásai</t>
  </si>
  <si>
    <t>egyéb működési célú támogatások</t>
  </si>
  <si>
    <t>működési bevételek</t>
  </si>
  <si>
    <t>egyéb működési célú támogatások (közfoglalkoztatás)</t>
  </si>
  <si>
    <t>közhatalmi bevételek (termékek, szolg. adói)</t>
  </si>
  <si>
    <t>I. MŰKÖDÉSI BEVÉTELEK ÉS KIADÁSOK</t>
  </si>
  <si>
    <t>2016.</t>
  </si>
  <si>
    <t>011120 - Kormányzati igazgatási tevékenység</t>
  </si>
  <si>
    <t>011130 - Önkormányzatok és önkormányzati hivatalok jogalkotó és általános igazgatási tevékenysége</t>
  </si>
  <si>
    <t>013350 - Az önkormányzati vagyonnal való gazdálkodással kapcsolatos feladatok</t>
  </si>
  <si>
    <t>018010 - Önkormányzatok elszámolásai a központi költségvetéssel</t>
  </si>
  <si>
    <t>018030 - Támogatási célú finanszírozási műveletek</t>
  </si>
  <si>
    <t>041233 - Hosszabb időtartamú közfoglalkoztatás</t>
  </si>
  <si>
    <t>064010 - Közvilágítás</t>
  </si>
  <si>
    <t>066010 - Zöldterület-kezelés</t>
  </si>
  <si>
    <t>066020 - Város-, községgazdálkodási egyéb szolgáltatások</t>
  </si>
  <si>
    <t>082044 - Könyvtári szolgáltatások</t>
  </si>
  <si>
    <t>082092 - Közmvelődés - hagyományos közösségi kulturális értékek gondozása</t>
  </si>
  <si>
    <t>084031- Civil szervezetk működési támogatása</t>
  </si>
  <si>
    <t>104051 - Gyermekvédelmi pénzbeli és természetbeni ellátások</t>
  </si>
  <si>
    <t>107055 - Falugondnoki, tanyagondnoki szolgáltatás</t>
  </si>
  <si>
    <t>107060 - Egyéb szociális pénzbeli és természetbeni ellátások, támogatások</t>
  </si>
  <si>
    <t xml:space="preserve">90020 - Önkormányzati funkciókra nem sorolható bevételei államháztartáson kívűlről </t>
  </si>
  <si>
    <t>90060 - Forgatási és befektetési célú finanszíroási műveletek</t>
  </si>
  <si>
    <t>013320 - Köztemető fenntartás és -működtetés</t>
  </si>
  <si>
    <t xml:space="preserve">2016. </t>
  </si>
  <si>
    <t>COFOG megnevezés</t>
  </si>
  <si>
    <t>045160 Közutak, hidak üzemeltetése, fenntartása</t>
  </si>
  <si>
    <t>084031- Civil szervezetek működési támogatása</t>
  </si>
  <si>
    <t>ÖSSZESEN</t>
  </si>
  <si>
    <t>béren kívüli juttatások (cafetéria)</t>
  </si>
  <si>
    <t>közlekedési költségtérítés</t>
  </si>
  <si>
    <t>foglalkoztatottaknak adott egyéb juttatás</t>
  </si>
  <si>
    <t>jutalom, jubileumi jutalom</t>
  </si>
  <si>
    <t>választott tisztségviselők juttatásai</t>
  </si>
  <si>
    <t>nem saját fogl. fizetett juttatás (megbízás)</t>
  </si>
  <si>
    <t xml:space="preserve">egyéb külső személyi juttatás </t>
  </si>
  <si>
    <t>MUNKAADÓKAT TERHELŐ JÁRULÉKOK ÉS SZOCIÁLIS HOZZÁJÁRULÁSI ADÓ</t>
  </si>
  <si>
    <t>közüzemi díjak</t>
  </si>
  <si>
    <t>karbantartási, kisjavítási szolg.</t>
  </si>
  <si>
    <t>közvetített szolg.</t>
  </si>
  <si>
    <t>működési célú előzetesen felszámított áfa</t>
  </si>
  <si>
    <t>egyéb dologi kiadások</t>
  </si>
  <si>
    <t>üzemeltetési anyagok beszerzése</t>
  </si>
  <si>
    <t>karbantartási anyagok, alkatrészek</t>
  </si>
  <si>
    <t>fizetendő általános forgalmi adó</t>
  </si>
  <si>
    <t>KÜLÖNFÉLE BEFIZETÉSEK</t>
  </si>
  <si>
    <t>DOLOGI KIADÁSOK</t>
  </si>
  <si>
    <t>kisértékű tárgyi eszköz</t>
  </si>
  <si>
    <t>bérleti, lízing díjak</t>
  </si>
  <si>
    <t>egyéb szolgáltatások</t>
  </si>
  <si>
    <t>KIKÜLDETÉSEK KIADÁSAI</t>
  </si>
  <si>
    <t xml:space="preserve"> 011130 - Önkormányzatok és önkormányzati hivatalok jogalkotó és általános igazgatási tevékenysége</t>
  </si>
  <si>
    <t>0412233 - Hosszabb időtartamú közfoglalkoztatás</t>
  </si>
  <si>
    <t>Felhalmozási célú kiadások</t>
  </si>
  <si>
    <t>tárgyi eszköz beszerzés</t>
  </si>
  <si>
    <t>082092 - Közművelődés- hagyományos közösségi kulturális értékek gondozása</t>
  </si>
  <si>
    <t>érdekeltségnövelő pályázat</t>
  </si>
  <si>
    <t>munkaadói járulék és szociális hozzájárulási adó</t>
  </si>
  <si>
    <t>pénzeszköz átadások, támogatások nyújtása</t>
  </si>
  <si>
    <t>pénzeszköz átvetel, támogatás</t>
  </si>
  <si>
    <t>RIGÁCS KÖZSÉG ÖNKORMÁNYZATA</t>
  </si>
  <si>
    <t>ZALAMEGGYES KÖZSÉG ÖNKORMÁNYZATA</t>
  </si>
  <si>
    <t>egyéb költségtérítés (bankártya használat díja)</t>
  </si>
  <si>
    <t>ruházati költségtérítés</t>
  </si>
  <si>
    <t>vegyszer</t>
  </si>
  <si>
    <t>könyv, folyóirat</t>
  </si>
  <si>
    <t>informatikai eszköz</t>
  </si>
  <si>
    <t>biztosítási díj</t>
  </si>
  <si>
    <t>szállítási szolgáltatás</t>
  </si>
  <si>
    <t>REPREZENTÁCIÓ</t>
  </si>
  <si>
    <t>bankköltség</t>
  </si>
  <si>
    <t>kommunikációs szolg. (telefondíj, internet)</t>
  </si>
  <si>
    <t>Működési bevételek</t>
  </si>
  <si>
    <t>Működési kiadások</t>
  </si>
  <si>
    <t>2. melléklet Rigács Község Önkormányzat Képviselő-testületének  1/2016 (II.29.) önkormányzati rendeletéhez</t>
  </si>
  <si>
    <t>7. melléklet Rigács Község Önkormányzat Képviselő-testületének 1/2016 (II.29.) önkormányzati rendeletéhez</t>
  </si>
  <si>
    <t>12. melléklet Rigács Község Önkormányzat Képviselő-testületének  1/2016 (II.29.) önkormányzati rendeletéhez</t>
  </si>
  <si>
    <t>Felhalmozási bevételek</t>
  </si>
  <si>
    <t>Felhalmozási  kiadások</t>
  </si>
  <si>
    <t>"Módosította a 10/2016.(IX.30.) önkormányzati rendelet 1. melléklete"</t>
  </si>
  <si>
    <t>"Módosította a 10/2016.(IX.30.) önkormányzati rendelet 2. melléklete"</t>
  </si>
  <si>
    <t>"Módosította a 10/2016.(IX.30.) önkormányzati rendelet 3. melléklete"</t>
  </si>
  <si>
    <t>"Módosította 10/2016.(IX.30.) önkormányzati rendelet 4. melléklete"</t>
  </si>
  <si>
    <t>8. melléklet Rigács Község Önkormányzat Képviselő-testületének 1/2016 (II.29.) önkormányzati rendeletéhez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</si>
</sst>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00\ _F_t_-;\-* #,##0.000\ _F_t_-;_-* &quot;-&quot;??\ _F_t_-;_-@_-"/>
    <numFmt numFmtId="167" formatCode="_-* #,##0.0000\ _F_t_-;\-* #,##0.0000\ _F_t_-;_-* &quot;-&quot;??\ _F_t_-;_-@_-"/>
    <numFmt numFmtId="168" formatCode="_-* #,##0.00000\ _F_t_-;\-* #,##0.00000\ _F_t_-;_-* &quot;-&quot;??\ _F_t_-;_-@_-"/>
    <numFmt numFmtId="169" formatCode="_-* #,##0.000000\ _F_t_-;\-* #,##0.000000\ _F_t_-;_-* &quot;-&quot;??\ _F_t_-;_-@_-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[$-40E]yyyy\.\ mmmm\ d\."/>
  </numFmts>
  <fonts count="4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b/>
      <sz val="9"/>
      <color indexed="16"/>
      <name val="Arial CE"/>
      <family val="0"/>
    </font>
    <font>
      <b/>
      <sz val="9.5"/>
      <name val="Arial CE"/>
      <family val="0"/>
    </font>
    <font>
      <sz val="9.5"/>
      <name val="Arial CE"/>
      <family val="0"/>
    </font>
    <font>
      <sz val="8.5"/>
      <name val="Arial CE"/>
      <family val="0"/>
    </font>
    <font>
      <b/>
      <sz val="11"/>
      <name val="Arial CE"/>
      <family val="0"/>
    </font>
    <font>
      <b/>
      <i/>
      <sz val="8.5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wrapText="1"/>
    </xf>
    <xf numFmtId="3" fontId="6" fillId="0" borderId="35" xfId="0" applyNumberFormat="1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6" fillId="0" borderId="20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9" xfId="0" applyFont="1" applyBorder="1" applyAlignment="1">
      <alignment horizontal="left"/>
    </xf>
    <xf numFmtId="3" fontId="0" fillId="0" borderId="14" xfId="0" applyNumberFormat="1" applyFont="1" applyBorder="1" applyAlignment="1">
      <alignment horizontal="center"/>
    </xf>
    <xf numFmtId="3" fontId="0" fillId="0" borderId="41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46" xfId="0" applyNumberFormat="1" applyFont="1" applyBorder="1" applyAlignment="1">
      <alignment horizontal="center"/>
    </xf>
    <xf numFmtId="3" fontId="0" fillId="0" borderId="47" xfId="0" applyNumberFormat="1" applyFont="1" applyBorder="1" applyAlignment="1">
      <alignment horizontal="center"/>
    </xf>
    <xf numFmtId="3" fontId="1" fillId="0" borderId="48" xfId="0" applyNumberFormat="1" applyFont="1" applyBorder="1" applyAlignment="1">
      <alignment horizontal="center"/>
    </xf>
    <xf numFmtId="3" fontId="4" fillId="0" borderId="49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3" fontId="4" fillId="0" borderId="51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3" fontId="4" fillId="0" borderId="52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3" fontId="12" fillId="0" borderId="19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53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7" xfId="0" applyBorder="1" applyAlignment="1">
      <alignment horizontal="right"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11" fillId="0" borderId="15" xfId="0" applyFont="1" applyBorder="1" applyAlignment="1">
      <alignment horizontal="left"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1" fillId="0" borderId="40" xfId="0" applyNumberFormat="1" applyFont="1" applyBorder="1" applyAlignment="1">
      <alignment horizontal="center"/>
    </xf>
    <xf numFmtId="3" fontId="1" fillId="0" borderId="6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6" fillId="0" borderId="3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3" fontId="8" fillId="0" borderId="6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4" fillId="0" borderId="6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4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3" fontId="4" fillId="0" borderId="64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3" fontId="4" fillId="0" borderId="66" xfId="0" applyNumberFormat="1" applyFont="1" applyBorder="1" applyAlignment="1">
      <alignment horizontal="center"/>
    </xf>
    <xf numFmtId="3" fontId="4" fillId="0" borderId="67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3" fontId="1" fillId="0" borderId="57" xfId="0" applyNumberFormat="1" applyFont="1" applyBorder="1" applyAlignment="1">
      <alignment horizontal="center"/>
    </xf>
    <xf numFmtId="3" fontId="1" fillId="0" borderId="6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68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29" xfId="0" applyFont="1" applyBorder="1" applyAlignment="1">
      <alignment/>
    </xf>
    <xf numFmtId="0" fontId="4" fillId="32" borderId="11" xfId="0" applyFont="1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0" fontId="4" fillId="32" borderId="61" xfId="0" applyFont="1" applyFill="1" applyBorder="1" applyAlignment="1">
      <alignment/>
    </xf>
    <xf numFmtId="0" fontId="0" fillId="32" borderId="69" xfId="0" applyFill="1" applyBorder="1" applyAlignment="1">
      <alignment/>
    </xf>
    <xf numFmtId="0" fontId="0" fillId="0" borderId="65" xfId="0" applyBorder="1" applyAlignment="1">
      <alignment/>
    </xf>
    <xf numFmtId="0" fontId="0" fillId="0" borderId="29" xfId="0" applyBorder="1" applyAlignment="1">
      <alignment/>
    </xf>
    <xf numFmtId="0" fontId="4" fillId="0" borderId="70" xfId="0" applyFont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61" xfId="0" applyFont="1" applyBorder="1" applyAlignment="1">
      <alignment/>
    </xf>
    <xf numFmtId="0" fontId="0" fillId="0" borderId="69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4" fillId="0" borderId="73" xfId="0" applyFont="1" applyBorder="1" applyAlignment="1">
      <alignment/>
    </xf>
    <xf numFmtId="0" fontId="0" fillId="0" borderId="64" xfId="0" applyBorder="1" applyAlignment="1">
      <alignment/>
    </xf>
    <xf numFmtId="0" fontId="0" fillId="0" borderId="34" xfId="0" applyBorder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74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33" xfId="0" applyFont="1" applyBorder="1" applyAlignment="1">
      <alignment/>
    </xf>
    <xf numFmtId="49" fontId="11" fillId="0" borderId="68" xfId="0" applyNumberFormat="1" applyFont="1" applyBorder="1" applyAlignment="1">
      <alignment horizontal="left" wrapText="1"/>
    </xf>
    <xf numFmtId="0" fontId="11" fillId="0" borderId="65" xfId="0" applyFont="1" applyBorder="1" applyAlignment="1">
      <alignment wrapText="1"/>
    </xf>
    <xf numFmtId="49" fontId="11" fillId="0" borderId="68" xfId="0" applyNumberFormat="1" applyFont="1" applyBorder="1" applyAlignment="1">
      <alignment horizontal="left"/>
    </xf>
    <xf numFmtId="0" fontId="11" fillId="0" borderId="6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1" fillId="0" borderId="16" xfId="0" applyNumberFormat="1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27" xfId="0" applyFont="1" applyBorder="1" applyAlignment="1">
      <alignment/>
    </xf>
    <xf numFmtId="49" fontId="11" fillId="0" borderId="14" xfId="0" applyNumberFormat="1" applyFont="1" applyBorder="1" applyAlignment="1">
      <alignment horizontal="left"/>
    </xf>
    <xf numFmtId="0" fontId="11" fillId="0" borderId="18" xfId="0" applyFont="1" applyBorder="1" applyAlignment="1">
      <alignment/>
    </xf>
    <xf numFmtId="0" fontId="11" fillId="0" borderId="24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1" fillId="0" borderId="65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7" fillId="0" borderId="61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4" fillId="0" borderId="14" xfId="0" applyFont="1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6" fillId="0" borderId="10" xfId="0" applyFont="1" applyBorder="1" applyAlignment="1">
      <alignment horizontal="center" textRotation="90"/>
    </xf>
    <xf numFmtId="0" fontId="0" fillId="0" borderId="39" xfId="0" applyBorder="1" applyAlignment="1">
      <alignment horizontal="center" textRotation="90"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6" fillId="0" borderId="61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4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6" fillId="0" borderId="40" xfId="0" applyFont="1" applyBorder="1" applyAlignment="1">
      <alignment wrapText="1"/>
    </xf>
    <xf numFmtId="0" fontId="0" fillId="0" borderId="57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17" xfId="0" applyFont="1" applyBorder="1" applyAlignment="1">
      <alignment/>
    </xf>
    <xf numFmtId="0" fontId="0" fillId="0" borderId="27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6" fillId="0" borderId="15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61" xfId="0" applyFont="1" applyBorder="1" applyAlignment="1">
      <alignment horizontal="left"/>
    </xf>
    <xf numFmtId="0" fontId="0" fillId="0" borderId="77" xfId="0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0" borderId="59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5" xfId="0" applyBorder="1" applyAlignment="1">
      <alignment horizontal="left"/>
    </xf>
    <xf numFmtId="0" fontId="1" fillId="0" borderId="6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2" xfId="0" applyBorder="1" applyAlignment="1">
      <alignment horizontal="center"/>
    </xf>
    <xf numFmtId="0" fontId="13" fillId="0" borderId="35" xfId="0" applyFont="1" applyBorder="1" applyAlignment="1">
      <alignment horizontal="left" wrapText="1"/>
    </xf>
    <xf numFmtId="0" fontId="11" fillId="0" borderId="36" xfId="0" applyFont="1" applyBorder="1" applyAlignment="1">
      <alignment wrapText="1"/>
    </xf>
    <xf numFmtId="0" fontId="11" fillId="0" borderId="60" xfId="0" applyFont="1" applyBorder="1" applyAlignment="1">
      <alignment wrapText="1"/>
    </xf>
    <xf numFmtId="0" fontId="11" fillId="0" borderId="54" xfId="0" applyFont="1" applyBorder="1" applyAlignment="1">
      <alignment horizontal="left"/>
    </xf>
    <xf numFmtId="0" fontId="11" fillId="0" borderId="59" xfId="0" applyFont="1" applyBorder="1" applyAlignment="1">
      <alignment/>
    </xf>
    <xf numFmtId="0" fontId="13" fillId="0" borderId="23" xfId="0" applyFont="1" applyBorder="1" applyAlignment="1">
      <alignment horizontal="left" wrapText="1"/>
    </xf>
    <xf numFmtId="0" fontId="11" fillId="0" borderId="55" xfId="0" applyFont="1" applyBorder="1" applyAlignment="1">
      <alignment wrapText="1"/>
    </xf>
    <xf numFmtId="0" fontId="11" fillId="0" borderId="58" xfId="0" applyFont="1" applyBorder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SheetLayoutView="100" zoomScalePageLayoutView="0" workbookViewId="0" topLeftCell="A1">
      <selection activeCell="B29" sqref="B29:D29"/>
    </sheetView>
  </sheetViews>
  <sheetFormatPr defaultColWidth="9.00390625" defaultRowHeight="12.75"/>
  <cols>
    <col min="1" max="3" width="9.125" style="3" customWidth="1"/>
    <col min="4" max="4" width="27.25390625" style="3" customWidth="1"/>
    <col min="5" max="5" width="9.875" style="3" bestFit="1" customWidth="1"/>
    <col min="6" max="7" width="11.125" style="3" bestFit="1" customWidth="1"/>
    <col min="8" max="8" width="9.75390625" style="3" customWidth="1"/>
    <col min="9" max="16384" width="9.125" style="3" customWidth="1"/>
  </cols>
  <sheetData>
    <row r="1" spans="1:9" ht="12">
      <c r="A1" s="5"/>
      <c r="B1" s="131" t="s">
        <v>128</v>
      </c>
      <c r="C1" s="131"/>
      <c r="D1" s="131"/>
      <c r="E1" s="131"/>
      <c r="F1" s="131"/>
      <c r="G1" s="131"/>
      <c r="H1" s="131"/>
      <c r="I1" s="131"/>
    </row>
    <row r="2" spans="1:9" ht="12">
      <c r="A2" s="5"/>
      <c r="B2" s="130" t="s">
        <v>133</v>
      </c>
      <c r="C2" s="130"/>
      <c r="D2" s="130"/>
      <c r="E2" s="130"/>
      <c r="F2" s="130"/>
      <c r="G2" s="130"/>
      <c r="H2" s="4"/>
      <c r="I2" s="4"/>
    </row>
    <row r="3" spans="1:9" ht="12">
      <c r="A3" s="5"/>
      <c r="B3" s="127"/>
      <c r="C3" s="5"/>
      <c r="D3" s="5"/>
      <c r="E3" s="5"/>
      <c r="F3" s="5"/>
      <c r="G3" s="5"/>
      <c r="H3" s="4"/>
      <c r="I3" s="4"/>
    </row>
    <row r="4" spans="1:9" ht="12">
      <c r="A4" s="161" t="s">
        <v>114</v>
      </c>
      <c r="B4" s="131"/>
      <c r="C4" s="131"/>
      <c r="D4" s="131"/>
      <c r="E4" s="131"/>
      <c r="F4" s="131"/>
      <c r="G4" s="131"/>
      <c r="H4" s="131"/>
      <c r="I4" s="131"/>
    </row>
    <row r="5" spans="2:9" ht="12">
      <c r="B5" s="10"/>
      <c r="I5" s="40"/>
    </row>
    <row r="6" spans="2:9" ht="12">
      <c r="B6" s="129" t="s">
        <v>13</v>
      </c>
      <c r="C6" s="131"/>
      <c r="D6" s="131"/>
      <c r="E6" s="131"/>
      <c r="F6" s="131"/>
      <c r="G6" s="131"/>
      <c r="H6" s="131"/>
      <c r="I6" s="131"/>
    </row>
    <row r="7" spans="2:9" ht="12">
      <c r="B7" s="161" t="s">
        <v>32</v>
      </c>
      <c r="C7" s="161"/>
      <c r="D7" s="161"/>
      <c r="E7" s="161"/>
      <c r="F7" s="161"/>
      <c r="G7" s="161"/>
      <c r="H7" s="161"/>
      <c r="I7" s="161"/>
    </row>
    <row r="8" spans="2:9" ht="12">
      <c r="B8" s="129"/>
      <c r="C8" s="130"/>
      <c r="D8" s="130"/>
      <c r="E8" s="130"/>
      <c r="F8" s="130"/>
      <c r="G8" s="130"/>
      <c r="H8" s="130"/>
      <c r="I8" s="130"/>
    </row>
    <row r="9" spans="2:9" ht="12">
      <c r="B9" s="129" t="s">
        <v>59</v>
      </c>
      <c r="C9" s="131"/>
      <c r="D9" s="131"/>
      <c r="E9" s="131"/>
      <c r="F9" s="131"/>
      <c r="G9" s="131"/>
      <c r="H9" s="131"/>
      <c r="I9" s="131"/>
    </row>
    <row r="10" spans="2:9" ht="12.75" thickBot="1">
      <c r="B10" s="11"/>
      <c r="C10" s="12"/>
      <c r="D10" s="12"/>
      <c r="E10" s="12"/>
      <c r="F10" s="12"/>
      <c r="G10" s="12"/>
      <c r="H10" s="11" t="s">
        <v>41</v>
      </c>
      <c r="I10" s="5"/>
    </row>
    <row r="11" spans="2:8" ht="12.75" thickBot="1">
      <c r="B11" s="14"/>
      <c r="C11" s="41" t="s">
        <v>15</v>
      </c>
      <c r="D11" s="15"/>
      <c r="E11" s="29" t="s">
        <v>16</v>
      </c>
      <c r="F11" s="29" t="s">
        <v>17</v>
      </c>
      <c r="G11" s="29" t="s">
        <v>18</v>
      </c>
      <c r="H11" s="29" t="s">
        <v>14</v>
      </c>
    </row>
    <row r="12" spans="2:8" ht="12.75" thickBot="1">
      <c r="B12" s="25"/>
      <c r="C12" s="16"/>
      <c r="D12" s="17"/>
      <c r="E12" s="162">
        <v>2016</v>
      </c>
      <c r="F12" s="163"/>
      <c r="G12" s="163"/>
      <c r="H12" s="164"/>
    </row>
    <row r="13" spans="2:8" s="13" customFormat="1" ht="13.5" thickBot="1">
      <c r="B13" s="26"/>
      <c r="C13" s="165" t="s">
        <v>58</v>
      </c>
      <c r="D13" s="150"/>
      <c r="E13" s="150"/>
      <c r="F13" s="150"/>
      <c r="G13" s="151"/>
      <c r="H13" s="42"/>
    </row>
    <row r="14" spans="2:8" s="13" customFormat="1" ht="13.5" thickBot="1">
      <c r="B14" s="145" t="s">
        <v>126</v>
      </c>
      <c r="C14" s="150"/>
      <c r="D14" s="151"/>
      <c r="E14" s="24" t="s">
        <v>20</v>
      </c>
      <c r="F14" s="30" t="s">
        <v>39</v>
      </c>
      <c r="G14" s="24" t="s">
        <v>40</v>
      </c>
      <c r="H14" s="24" t="s">
        <v>23</v>
      </c>
    </row>
    <row r="15" spans="2:8" ht="12">
      <c r="B15" s="166" t="s">
        <v>53</v>
      </c>
      <c r="C15" s="167"/>
      <c r="D15" s="168"/>
      <c r="E15" s="80">
        <v>14431442</v>
      </c>
      <c r="F15" s="122"/>
      <c r="G15" s="80"/>
      <c r="H15" s="43"/>
    </row>
    <row r="16" spans="2:8" ht="12">
      <c r="B16" s="132" t="s">
        <v>56</v>
      </c>
      <c r="C16" s="133"/>
      <c r="D16" s="134"/>
      <c r="E16" s="81">
        <v>7546644</v>
      </c>
      <c r="F16" s="120"/>
      <c r="G16" s="81"/>
      <c r="H16" s="36"/>
    </row>
    <row r="17" spans="2:8" ht="12">
      <c r="B17" s="132" t="s">
        <v>57</v>
      </c>
      <c r="C17" s="133"/>
      <c r="D17" s="134"/>
      <c r="E17" s="81">
        <v>4490000</v>
      </c>
      <c r="F17" s="120"/>
      <c r="G17" s="81"/>
      <c r="H17" s="36"/>
    </row>
    <row r="18" spans="2:8" ht="12">
      <c r="B18" s="132" t="s">
        <v>55</v>
      </c>
      <c r="C18" s="133"/>
      <c r="D18" s="134"/>
      <c r="E18" s="81">
        <v>25000</v>
      </c>
      <c r="F18" s="120"/>
      <c r="G18" s="81"/>
      <c r="H18" s="36"/>
    </row>
    <row r="19" spans="2:8" ht="12">
      <c r="B19" s="132" t="s">
        <v>0</v>
      </c>
      <c r="C19" s="133"/>
      <c r="D19" s="134"/>
      <c r="E19" s="81">
        <v>0</v>
      </c>
      <c r="F19" s="120"/>
      <c r="G19" s="81"/>
      <c r="H19" s="36"/>
    </row>
    <row r="20" spans="2:8" ht="12.75" thickBot="1">
      <c r="B20" s="132" t="s">
        <v>1</v>
      </c>
      <c r="C20" s="133"/>
      <c r="D20" s="134"/>
      <c r="E20" s="113">
        <v>0</v>
      </c>
      <c r="F20" s="120"/>
      <c r="G20" s="113"/>
      <c r="H20" s="36"/>
    </row>
    <row r="21" spans="2:8" ht="12.75" thickBot="1">
      <c r="B21" s="145" t="s">
        <v>2</v>
      </c>
      <c r="C21" s="146"/>
      <c r="D21" s="147"/>
      <c r="E21" s="19">
        <f>SUM(E15:E20)</f>
        <v>26493086</v>
      </c>
      <c r="F21" s="19">
        <f>SUM(F15:F20)</f>
        <v>0</v>
      </c>
      <c r="G21" s="19">
        <f>SUM(G15:G20)</f>
        <v>0</v>
      </c>
      <c r="H21" s="23">
        <f>SUM(H15:H20)</f>
        <v>0</v>
      </c>
    </row>
    <row r="22" spans="2:8" ht="13.5" thickBot="1">
      <c r="B22" s="138"/>
      <c r="C22" s="139"/>
      <c r="D22" s="139"/>
      <c r="E22" s="136"/>
      <c r="F22" s="136"/>
      <c r="G22" s="136"/>
      <c r="H22" s="137"/>
    </row>
    <row r="23" spans="2:8" ht="13.5" thickBot="1">
      <c r="B23" s="145" t="s">
        <v>127</v>
      </c>
      <c r="C23" s="150"/>
      <c r="D23" s="151"/>
      <c r="E23" s="29" t="s">
        <v>20</v>
      </c>
      <c r="F23" s="114" t="s">
        <v>39</v>
      </c>
      <c r="G23" s="29" t="s">
        <v>40</v>
      </c>
      <c r="H23" s="29" t="s">
        <v>23</v>
      </c>
    </row>
    <row r="24" spans="2:8" ht="12.75">
      <c r="B24" s="158" t="s">
        <v>3</v>
      </c>
      <c r="C24" s="159"/>
      <c r="D24" s="160"/>
      <c r="E24" s="85">
        <v>11317766</v>
      </c>
      <c r="F24" s="119">
        <v>0</v>
      </c>
      <c r="G24" s="80"/>
      <c r="H24" s="44"/>
    </row>
    <row r="25" spans="2:8" ht="12.75">
      <c r="B25" s="132" t="s">
        <v>111</v>
      </c>
      <c r="C25" s="140"/>
      <c r="D25" s="141"/>
      <c r="E25" s="81">
        <v>2357112</v>
      </c>
      <c r="F25" s="120">
        <v>0</v>
      </c>
      <c r="G25" s="81"/>
      <c r="H25" s="36"/>
    </row>
    <row r="26" spans="2:8" ht="12.75">
      <c r="B26" s="132" t="s">
        <v>4</v>
      </c>
      <c r="C26" s="140"/>
      <c r="D26" s="141"/>
      <c r="E26" s="81">
        <v>10719278</v>
      </c>
      <c r="F26" s="120">
        <v>1556655</v>
      </c>
      <c r="G26" s="81"/>
      <c r="H26" s="36"/>
    </row>
    <row r="27" spans="2:8" ht="12.75">
      <c r="B27" s="132" t="s">
        <v>12</v>
      </c>
      <c r="C27" s="140"/>
      <c r="D27" s="141"/>
      <c r="E27" s="81">
        <v>2785500</v>
      </c>
      <c r="F27" s="120">
        <v>0</v>
      </c>
      <c r="G27" s="81"/>
      <c r="H27" s="36"/>
    </row>
    <row r="28" spans="2:8" ht="12.75">
      <c r="B28" s="132" t="s">
        <v>54</v>
      </c>
      <c r="C28" s="140"/>
      <c r="D28" s="141"/>
      <c r="E28" s="81">
        <v>1437068</v>
      </c>
      <c r="F28" s="120">
        <v>0</v>
      </c>
      <c r="G28" s="81"/>
      <c r="H28" s="36"/>
    </row>
    <row r="29" spans="2:8" ht="12.75">
      <c r="B29" s="132" t="s">
        <v>52</v>
      </c>
      <c r="C29" s="140"/>
      <c r="D29" s="141"/>
      <c r="E29" s="81">
        <v>572320</v>
      </c>
      <c r="F29" s="120">
        <v>2563579</v>
      </c>
      <c r="G29" s="81"/>
      <c r="H29" s="36"/>
    </row>
    <row r="30" spans="2:8" ht="13.5" thickBot="1">
      <c r="B30" s="142" t="s">
        <v>51</v>
      </c>
      <c r="C30" s="143"/>
      <c r="D30" s="144"/>
      <c r="E30" s="113">
        <v>0</v>
      </c>
      <c r="F30" s="121">
        <v>0</v>
      </c>
      <c r="G30" s="113"/>
      <c r="H30" s="38"/>
    </row>
    <row r="31" spans="2:8" ht="12.75" thickBot="1">
      <c r="B31" s="145" t="s">
        <v>6</v>
      </c>
      <c r="C31" s="146"/>
      <c r="D31" s="147"/>
      <c r="E31" s="19">
        <f>SUM(E24:E30)</f>
        <v>29189044</v>
      </c>
      <c r="F31" s="19">
        <f>SUM(F24:F30)</f>
        <v>4120234</v>
      </c>
      <c r="G31" s="19">
        <f>SUM(G24:G30)</f>
        <v>0</v>
      </c>
      <c r="H31" s="23">
        <f>SUM(H24:H30)</f>
        <v>0</v>
      </c>
    </row>
    <row r="32" spans="2:8" ht="13.5" thickBot="1">
      <c r="B32" s="135"/>
      <c r="C32" s="136"/>
      <c r="D32" s="136"/>
      <c r="E32" s="136"/>
      <c r="F32" s="136"/>
      <c r="G32" s="136"/>
      <c r="H32" s="137"/>
    </row>
    <row r="33" spans="2:8" ht="13.5" thickBot="1">
      <c r="B33" s="123"/>
      <c r="C33" s="148" t="s">
        <v>7</v>
      </c>
      <c r="D33" s="149"/>
      <c r="E33" s="150"/>
      <c r="F33" s="150"/>
      <c r="G33" s="151"/>
      <c r="H33" s="110"/>
    </row>
    <row r="34" spans="2:8" ht="13.5" thickBot="1">
      <c r="B34" s="145" t="s">
        <v>131</v>
      </c>
      <c r="C34" s="150"/>
      <c r="D34" s="151"/>
      <c r="E34" s="109" t="s">
        <v>20</v>
      </c>
      <c r="F34" s="118" t="s">
        <v>39</v>
      </c>
      <c r="G34" s="118" t="s">
        <v>40</v>
      </c>
      <c r="H34" s="24" t="s">
        <v>23</v>
      </c>
    </row>
    <row r="35" spans="2:8" ht="12.75">
      <c r="B35" s="158" t="s">
        <v>1</v>
      </c>
      <c r="C35" s="159"/>
      <c r="D35" s="160"/>
      <c r="E35" s="80">
        <v>7458000</v>
      </c>
      <c r="F35" s="119">
        <v>0</v>
      </c>
      <c r="G35" s="80"/>
      <c r="H35" s="36"/>
    </row>
    <row r="36" spans="2:8" ht="12.75">
      <c r="B36" s="132" t="s">
        <v>50</v>
      </c>
      <c r="C36" s="140"/>
      <c r="D36" s="141"/>
      <c r="E36" s="81">
        <v>0</v>
      </c>
      <c r="F36" s="120">
        <v>2563579</v>
      </c>
      <c r="G36" s="81"/>
      <c r="H36" s="36"/>
    </row>
    <row r="37" spans="2:8" ht="13.5" thickBot="1">
      <c r="B37" s="132" t="s">
        <v>113</v>
      </c>
      <c r="C37" s="140"/>
      <c r="D37" s="141"/>
      <c r="E37" s="113">
        <v>0</v>
      </c>
      <c r="F37" s="120">
        <v>0</v>
      </c>
      <c r="G37" s="113"/>
      <c r="H37" s="36"/>
    </row>
    <row r="38" spans="2:8" ht="12.75" thickBot="1">
      <c r="B38" s="145" t="s">
        <v>2</v>
      </c>
      <c r="C38" s="146"/>
      <c r="D38" s="147"/>
      <c r="E38" s="19">
        <f>SUM(E35:E37)</f>
        <v>7458000</v>
      </c>
      <c r="F38" s="19">
        <f>SUM(F35:F37)</f>
        <v>2563579</v>
      </c>
      <c r="G38" s="19">
        <f>SUM(G35:G37)</f>
        <v>0</v>
      </c>
      <c r="H38" s="23">
        <f>SUM(H35:H37)</f>
        <v>0</v>
      </c>
    </row>
    <row r="39" spans="2:8" ht="13.5" thickBot="1">
      <c r="B39" s="138"/>
      <c r="C39" s="139"/>
      <c r="D39" s="139"/>
      <c r="E39" s="136"/>
      <c r="F39" s="136"/>
      <c r="G39" s="136"/>
      <c r="H39" s="137"/>
    </row>
    <row r="40" spans="2:8" ht="13.5" thickBot="1">
      <c r="B40" s="145" t="s">
        <v>132</v>
      </c>
      <c r="C40" s="150"/>
      <c r="D40" s="151"/>
      <c r="E40" s="109" t="s">
        <v>20</v>
      </c>
      <c r="F40" s="29" t="s">
        <v>39</v>
      </c>
      <c r="G40" s="29" t="s">
        <v>40</v>
      </c>
      <c r="H40" s="29" t="s">
        <v>23</v>
      </c>
    </row>
    <row r="41" spans="2:8" ht="12.75">
      <c r="B41" s="158" t="s">
        <v>8</v>
      </c>
      <c r="C41" s="159"/>
      <c r="D41" s="160"/>
      <c r="E41" s="80">
        <v>0</v>
      </c>
      <c r="F41" s="119">
        <v>500000</v>
      </c>
      <c r="G41" s="80"/>
      <c r="H41" s="44"/>
    </row>
    <row r="42" spans="2:8" ht="12.75">
      <c r="B42" s="132" t="s">
        <v>9</v>
      </c>
      <c r="C42" s="140"/>
      <c r="D42" s="141"/>
      <c r="E42" s="81">
        <v>2500000</v>
      </c>
      <c r="F42" s="120">
        <v>-500000</v>
      </c>
      <c r="G42" s="81"/>
      <c r="H42" s="36"/>
    </row>
    <row r="43" spans="2:8" ht="12.75">
      <c r="B43" s="132" t="s">
        <v>112</v>
      </c>
      <c r="C43" s="140"/>
      <c r="D43" s="141"/>
      <c r="E43" s="81">
        <v>0</v>
      </c>
      <c r="F43" s="120">
        <v>55000</v>
      </c>
      <c r="G43" s="81"/>
      <c r="H43" s="36"/>
    </row>
    <row r="44" spans="2:8" ht="12.75">
      <c r="B44" s="132" t="s">
        <v>35</v>
      </c>
      <c r="C44" s="140"/>
      <c r="D44" s="141"/>
      <c r="E44" s="81">
        <v>0</v>
      </c>
      <c r="F44" s="120">
        <v>0</v>
      </c>
      <c r="G44" s="81"/>
      <c r="H44" s="36"/>
    </row>
    <row r="45" spans="2:8" ht="13.5" thickBot="1">
      <c r="B45" s="142" t="s">
        <v>36</v>
      </c>
      <c r="C45" s="143"/>
      <c r="D45" s="144"/>
      <c r="E45" s="113">
        <v>2262042</v>
      </c>
      <c r="F45" s="121">
        <v>-1611655</v>
      </c>
      <c r="G45" s="113"/>
      <c r="H45" s="38"/>
    </row>
    <row r="46" spans="2:8" ht="12.75" thickBot="1">
      <c r="B46" s="145" t="s">
        <v>6</v>
      </c>
      <c r="C46" s="146"/>
      <c r="D46" s="147"/>
      <c r="E46" s="19">
        <f>SUM(E41:E45)</f>
        <v>4762042</v>
      </c>
      <c r="F46" s="19">
        <f>SUM(F41:F45)</f>
        <v>-1556655</v>
      </c>
      <c r="G46" s="19">
        <f>SUM(G41:G45)</f>
        <v>0</v>
      </c>
      <c r="H46" s="23">
        <f>SUM(H41:H45)</f>
        <v>0</v>
      </c>
    </row>
    <row r="47" spans="2:8" ht="13.5" thickBot="1">
      <c r="B47" s="135"/>
      <c r="C47" s="136"/>
      <c r="D47" s="136"/>
      <c r="E47" s="136"/>
      <c r="F47" s="136"/>
      <c r="G47" s="136"/>
      <c r="H47" s="137"/>
    </row>
    <row r="48" spans="2:8" ht="12.75" thickBot="1">
      <c r="B48" s="152" t="s">
        <v>10</v>
      </c>
      <c r="C48" s="153"/>
      <c r="D48" s="154"/>
      <c r="E48" s="115">
        <f>E21+E38</f>
        <v>33951086</v>
      </c>
      <c r="F48" s="117">
        <f>F21+F38</f>
        <v>2563579</v>
      </c>
      <c r="G48" s="112"/>
      <c r="H48" s="112">
        <f>H21+H38</f>
        <v>0</v>
      </c>
    </row>
    <row r="49" spans="2:8" ht="12.75" thickBot="1">
      <c r="B49" s="155" t="s">
        <v>11</v>
      </c>
      <c r="C49" s="156"/>
      <c r="D49" s="157"/>
      <c r="E49" s="116">
        <f>E31+E46</f>
        <v>33951086</v>
      </c>
      <c r="F49" s="117">
        <f>F31+F46</f>
        <v>2563579</v>
      </c>
      <c r="G49" s="111"/>
      <c r="H49" s="111">
        <f>H31+H46</f>
        <v>0</v>
      </c>
    </row>
    <row r="50" spans="2:8" ht="13.5" thickBot="1">
      <c r="B50" s="135"/>
      <c r="C50" s="136"/>
      <c r="D50" s="136"/>
      <c r="E50" s="136"/>
      <c r="F50" s="136"/>
      <c r="G50" s="136"/>
      <c r="H50" s="137"/>
    </row>
    <row r="51" spans="2:8" ht="12">
      <c r="B51" s="12"/>
      <c r="C51" s="12"/>
      <c r="D51" s="12"/>
      <c r="E51" s="11"/>
      <c r="F51" s="11"/>
      <c r="G51" s="11"/>
      <c r="H51" s="11"/>
    </row>
    <row r="52" spans="2:8" ht="12">
      <c r="B52" s="12"/>
      <c r="C52" s="12"/>
      <c r="D52" s="12"/>
      <c r="E52" s="12"/>
      <c r="F52" s="12"/>
      <c r="G52" s="12"/>
      <c r="H52" s="12"/>
    </row>
  </sheetData>
  <sheetProtection/>
  <mergeCells count="46">
    <mergeCell ref="B37:D37"/>
    <mergeCell ref="B45:D45"/>
    <mergeCell ref="B41:D41"/>
    <mergeCell ref="B42:D42"/>
    <mergeCell ref="B43:D43"/>
    <mergeCell ref="B44:D44"/>
    <mergeCell ref="B31:D31"/>
    <mergeCell ref="B21:D21"/>
    <mergeCell ref="B15:D15"/>
    <mergeCell ref="B16:D16"/>
    <mergeCell ref="B28:D28"/>
    <mergeCell ref="B29:D29"/>
    <mergeCell ref="B26:D26"/>
    <mergeCell ref="B27:D27"/>
    <mergeCell ref="B23:D23"/>
    <mergeCell ref="B20:D20"/>
    <mergeCell ref="B1:I1"/>
    <mergeCell ref="A4:I4"/>
    <mergeCell ref="B6:I6"/>
    <mergeCell ref="B7:I7"/>
    <mergeCell ref="B2:G2"/>
    <mergeCell ref="B24:D24"/>
    <mergeCell ref="E12:H12"/>
    <mergeCell ref="B18:D18"/>
    <mergeCell ref="C13:G13"/>
    <mergeCell ref="B14:D14"/>
    <mergeCell ref="B50:H50"/>
    <mergeCell ref="B38:D38"/>
    <mergeCell ref="C33:G33"/>
    <mergeCell ref="B48:D48"/>
    <mergeCell ref="B49:D49"/>
    <mergeCell ref="B40:D40"/>
    <mergeCell ref="B46:D46"/>
    <mergeCell ref="B34:D34"/>
    <mergeCell ref="B35:D35"/>
    <mergeCell ref="B36:D36"/>
    <mergeCell ref="B8:I8"/>
    <mergeCell ref="B9:I9"/>
    <mergeCell ref="B17:D17"/>
    <mergeCell ref="B32:H32"/>
    <mergeCell ref="B39:H39"/>
    <mergeCell ref="B47:H47"/>
    <mergeCell ref="B25:D25"/>
    <mergeCell ref="B30:D30"/>
    <mergeCell ref="B22:H22"/>
    <mergeCell ref="B19:D19"/>
  </mergeCells>
  <printOptions/>
  <pageMargins left="0.75" right="0.75" top="1" bottom="1" header="0.5" footer="0.5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1"/>
  <sheetViews>
    <sheetView view="pageBreakPreview" zoomScale="90" zoomScaleSheetLayoutView="90" zoomScalePageLayoutView="0" workbookViewId="0" topLeftCell="A1">
      <selection activeCell="B2" sqref="B2:O2"/>
    </sheetView>
  </sheetViews>
  <sheetFormatPr defaultColWidth="9.00390625" defaultRowHeight="12.75"/>
  <cols>
    <col min="1" max="1" width="9.125" style="58" customWidth="1"/>
    <col min="2" max="2" width="3.375" style="58" customWidth="1"/>
    <col min="3" max="4" width="9.125" style="58" customWidth="1"/>
    <col min="5" max="5" width="22.625" style="58" customWidth="1"/>
    <col min="6" max="6" width="11.00390625" style="58" bestFit="1" customWidth="1"/>
    <col min="7" max="7" width="10.75390625" style="58" bestFit="1" customWidth="1"/>
    <col min="8" max="8" width="11.25390625" style="58" bestFit="1" customWidth="1"/>
    <col min="9" max="9" width="9.875" style="58" bestFit="1" customWidth="1"/>
    <col min="10" max="10" width="11.25390625" style="58" bestFit="1" customWidth="1"/>
    <col min="11" max="11" width="10.625" style="58" bestFit="1" customWidth="1"/>
    <col min="12" max="12" width="11.25390625" style="58" bestFit="1" customWidth="1"/>
    <col min="13" max="13" width="10.625" style="58" bestFit="1" customWidth="1"/>
    <col min="14" max="14" width="11.25390625" style="58" bestFit="1" customWidth="1"/>
    <col min="15" max="15" width="12.25390625" style="58" bestFit="1" customWidth="1"/>
    <col min="16" max="16384" width="9.125" style="58" customWidth="1"/>
  </cols>
  <sheetData>
    <row r="1" spans="2:15" s="1" customFormat="1" ht="12.75">
      <c r="B1" s="173" t="s">
        <v>129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2:15" s="1" customFormat="1" ht="12.75">
      <c r="B2" s="173" t="s">
        <v>134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2:15" s="1" customFormat="1" ht="12.75"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ht="12.75">
      <c r="B4" s="190" t="s">
        <v>114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2:15" ht="12.75">
      <c r="B5" s="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2:15" ht="12.75">
      <c r="B6" s="190" t="s">
        <v>33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</row>
    <row r="7" spans="2:15" ht="12.75">
      <c r="B7" s="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2:15" ht="13.5" thickBot="1">
      <c r="B8" s="192" t="s">
        <v>78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91"/>
      <c r="O8" s="191"/>
    </row>
    <row r="9" spans="2:15" ht="13.5" thickBot="1">
      <c r="B9" s="59"/>
      <c r="C9" s="175" t="s">
        <v>15</v>
      </c>
      <c r="D9" s="176"/>
      <c r="E9" s="176"/>
      <c r="F9" s="177" t="s">
        <v>16</v>
      </c>
      <c r="G9" s="178"/>
      <c r="H9" s="177" t="s">
        <v>17</v>
      </c>
      <c r="I9" s="178"/>
      <c r="J9" s="177" t="s">
        <v>18</v>
      </c>
      <c r="K9" s="178"/>
      <c r="L9" s="177" t="s">
        <v>14</v>
      </c>
      <c r="M9" s="178"/>
      <c r="N9" s="177" t="s">
        <v>19</v>
      </c>
      <c r="O9" s="178"/>
    </row>
    <row r="10" spans="2:15" ht="13.5" thickBot="1">
      <c r="B10" s="62"/>
      <c r="C10" s="180" t="s">
        <v>79</v>
      </c>
      <c r="D10" s="181"/>
      <c r="E10" s="181"/>
      <c r="F10" s="177" t="s">
        <v>3</v>
      </c>
      <c r="G10" s="178"/>
      <c r="H10" s="177" t="s">
        <v>24</v>
      </c>
      <c r="I10" s="178"/>
      <c r="J10" s="177" t="s">
        <v>4</v>
      </c>
      <c r="K10" s="178"/>
      <c r="L10" s="177" t="s">
        <v>5</v>
      </c>
      <c r="M10" s="178"/>
      <c r="N10" s="177" t="s">
        <v>22</v>
      </c>
      <c r="O10" s="193"/>
    </row>
    <row r="11" spans="2:15" ht="13.5" thickBot="1">
      <c r="B11" s="60"/>
      <c r="C11" s="182"/>
      <c r="D11" s="183"/>
      <c r="E11" s="183"/>
      <c r="F11" s="69" t="s">
        <v>20</v>
      </c>
      <c r="G11" s="70" t="s">
        <v>23</v>
      </c>
      <c r="H11" s="69" t="s">
        <v>20</v>
      </c>
      <c r="I11" s="70" t="s">
        <v>23</v>
      </c>
      <c r="J11" s="69" t="s">
        <v>20</v>
      </c>
      <c r="K11" s="70" t="s">
        <v>23</v>
      </c>
      <c r="L11" s="71" t="s">
        <v>20</v>
      </c>
      <c r="M11" s="70" t="s">
        <v>23</v>
      </c>
      <c r="N11" s="56" t="s">
        <v>20</v>
      </c>
      <c r="O11" s="55" t="s">
        <v>23</v>
      </c>
    </row>
    <row r="12" spans="2:15" ht="12.75">
      <c r="B12" s="66"/>
      <c r="C12" s="184" t="s">
        <v>60</v>
      </c>
      <c r="D12" s="185"/>
      <c r="E12" s="186"/>
      <c r="F12" s="67"/>
      <c r="G12" s="72"/>
      <c r="H12" s="67" t="s">
        <v>25</v>
      </c>
      <c r="I12" s="68"/>
      <c r="J12" s="67"/>
      <c r="K12" s="68"/>
      <c r="L12" s="73"/>
      <c r="M12" s="72"/>
      <c r="N12" s="67">
        <f>SUM(F12,H12,J12,L12)</f>
        <v>0</v>
      </c>
      <c r="O12" s="68">
        <f>SUM(G12,I12,K12,M12)</f>
        <v>0</v>
      </c>
    </row>
    <row r="13" spans="2:15" ht="24" customHeight="1">
      <c r="B13" s="66"/>
      <c r="C13" s="169" t="s">
        <v>61</v>
      </c>
      <c r="D13" s="170"/>
      <c r="E13" s="170"/>
      <c r="F13" s="63">
        <v>3717716</v>
      </c>
      <c r="G13" s="65">
        <v>3717716</v>
      </c>
      <c r="H13" s="63">
        <v>1001856</v>
      </c>
      <c r="I13" s="64">
        <v>1001856</v>
      </c>
      <c r="J13" s="63">
        <v>3120450</v>
      </c>
      <c r="K13" s="64">
        <v>4677105</v>
      </c>
      <c r="L13" s="74"/>
      <c r="M13" s="65"/>
      <c r="N13" s="63">
        <f aca="true" t="shared" si="0" ref="N13:N30">SUM(F13,H13,J13,L13)</f>
        <v>7840022</v>
      </c>
      <c r="O13" s="64">
        <f aca="true" t="shared" si="1" ref="O13:O30">SUM(G13,I13,K13,M13)</f>
        <v>9396677</v>
      </c>
    </row>
    <row r="14" spans="2:15" ht="12.75">
      <c r="B14" s="66"/>
      <c r="C14" s="187" t="s">
        <v>77</v>
      </c>
      <c r="D14" s="188"/>
      <c r="E14" s="189"/>
      <c r="F14" s="63"/>
      <c r="G14" s="65"/>
      <c r="H14" s="63"/>
      <c r="I14" s="64"/>
      <c r="J14" s="63">
        <v>100000</v>
      </c>
      <c r="K14" s="64">
        <v>100000</v>
      </c>
      <c r="L14" s="74"/>
      <c r="M14" s="65"/>
      <c r="N14" s="63">
        <f t="shared" si="0"/>
        <v>100000</v>
      </c>
      <c r="O14" s="64">
        <f t="shared" si="1"/>
        <v>100000</v>
      </c>
    </row>
    <row r="15" spans="2:15" ht="27" customHeight="1">
      <c r="B15" s="66"/>
      <c r="C15" s="169" t="s">
        <v>62</v>
      </c>
      <c r="D15" s="172"/>
      <c r="E15" s="172"/>
      <c r="F15" s="63"/>
      <c r="G15" s="65"/>
      <c r="H15" s="63"/>
      <c r="I15" s="64"/>
      <c r="J15" s="63"/>
      <c r="K15" s="64"/>
      <c r="L15" s="74"/>
      <c r="M15" s="65"/>
      <c r="N15" s="63">
        <f t="shared" si="0"/>
        <v>0</v>
      </c>
      <c r="O15" s="64">
        <f t="shared" si="1"/>
        <v>0</v>
      </c>
    </row>
    <row r="16" spans="2:15" ht="25.5" customHeight="1">
      <c r="B16" s="66"/>
      <c r="C16" s="169" t="s">
        <v>63</v>
      </c>
      <c r="D16" s="170"/>
      <c r="E16" s="170"/>
      <c r="F16" s="63"/>
      <c r="G16" s="65"/>
      <c r="H16" s="63"/>
      <c r="I16" s="64"/>
      <c r="J16" s="63"/>
      <c r="K16" s="64"/>
      <c r="L16" s="74"/>
      <c r="M16" s="65"/>
      <c r="N16" s="63">
        <f t="shared" si="0"/>
        <v>0</v>
      </c>
      <c r="O16" s="64">
        <f t="shared" si="1"/>
        <v>0</v>
      </c>
    </row>
    <row r="17" spans="2:15" ht="12.75">
      <c r="B17" s="66"/>
      <c r="C17" s="169" t="s">
        <v>64</v>
      </c>
      <c r="D17" s="194"/>
      <c r="E17" s="194"/>
      <c r="F17" s="63"/>
      <c r="G17" s="65"/>
      <c r="H17" s="63"/>
      <c r="I17" s="64"/>
      <c r="J17" s="63"/>
      <c r="K17" s="64"/>
      <c r="L17" s="74"/>
      <c r="M17" s="65"/>
      <c r="N17" s="63">
        <f t="shared" si="0"/>
        <v>0</v>
      </c>
      <c r="O17" s="64">
        <f t="shared" si="1"/>
        <v>0</v>
      </c>
    </row>
    <row r="18" spans="2:15" ht="12.75">
      <c r="B18" s="66"/>
      <c r="C18" s="171" t="s">
        <v>65</v>
      </c>
      <c r="D18" s="172"/>
      <c r="E18" s="172"/>
      <c r="F18" s="63">
        <v>5540850</v>
      </c>
      <c r="G18" s="65">
        <v>5540850</v>
      </c>
      <c r="H18" s="63">
        <v>748020</v>
      </c>
      <c r="I18" s="64">
        <v>748020</v>
      </c>
      <c r="J18" s="63">
        <v>1257774</v>
      </c>
      <c r="K18" s="64">
        <v>1257774</v>
      </c>
      <c r="L18" s="74"/>
      <c r="M18" s="65"/>
      <c r="N18" s="63">
        <f t="shared" si="0"/>
        <v>7546644</v>
      </c>
      <c r="O18" s="64">
        <f t="shared" si="1"/>
        <v>7546644</v>
      </c>
    </row>
    <row r="19" spans="2:15" ht="12.75">
      <c r="B19" s="66"/>
      <c r="C19" s="171" t="s">
        <v>80</v>
      </c>
      <c r="D19" s="172"/>
      <c r="E19" s="172"/>
      <c r="F19" s="63"/>
      <c r="G19" s="65"/>
      <c r="H19" s="63"/>
      <c r="I19" s="64"/>
      <c r="J19" s="63">
        <v>183871</v>
      </c>
      <c r="K19" s="64">
        <v>183871</v>
      </c>
      <c r="L19" s="74"/>
      <c r="M19" s="65"/>
      <c r="N19" s="63">
        <f t="shared" si="0"/>
        <v>183871</v>
      </c>
      <c r="O19" s="64">
        <f t="shared" si="1"/>
        <v>183871</v>
      </c>
    </row>
    <row r="20" spans="2:15" ht="12.75">
      <c r="B20" s="66"/>
      <c r="C20" s="171" t="s">
        <v>66</v>
      </c>
      <c r="D20" s="172"/>
      <c r="E20" s="172"/>
      <c r="F20" s="63"/>
      <c r="G20" s="65"/>
      <c r="H20" s="63"/>
      <c r="I20" s="64"/>
      <c r="J20" s="63">
        <v>543998</v>
      </c>
      <c r="K20" s="64">
        <v>543998</v>
      </c>
      <c r="L20" s="74"/>
      <c r="M20" s="65"/>
      <c r="N20" s="63">
        <f t="shared" si="0"/>
        <v>543998</v>
      </c>
      <c r="O20" s="64">
        <f t="shared" si="1"/>
        <v>543998</v>
      </c>
    </row>
    <row r="21" spans="2:15" ht="12.75">
      <c r="B21" s="66"/>
      <c r="C21" s="171" t="s">
        <v>67</v>
      </c>
      <c r="D21" s="172"/>
      <c r="E21" s="172"/>
      <c r="F21" s="63"/>
      <c r="G21" s="65"/>
      <c r="H21" s="63"/>
      <c r="I21" s="64"/>
      <c r="J21" s="63">
        <v>958850</v>
      </c>
      <c r="K21" s="64">
        <v>958850</v>
      </c>
      <c r="L21" s="74"/>
      <c r="M21" s="65"/>
      <c r="N21" s="63">
        <f t="shared" si="0"/>
        <v>958850</v>
      </c>
      <c r="O21" s="64">
        <f t="shared" si="1"/>
        <v>958850</v>
      </c>
    </row>
    <row r="22" spans="2:15" ht="25.5" customHeight="1">
      <c r="B22" s="66"/>
      <c r="C22" s="169" t="s">
        <v>68</v>
      </c>
      <c r="D22" s="170"/>
      <c r="E22" s="170"/>
      <c r="F22" s="63"/>
      <c r="G22" s="65"/>
      <c r="H22" s="63"/>
      <c r="I22" s="64"/>
      <c r="J22" s="63">
        <v>1016000</v>
      </c>
      <c r="K22" s="64">
        <v>1016000</v>
      </c>
      <c r="L22" s="74"/>
      <c r="M22" s="65"/>
      <c r="N22" s="63">
        <f t="shared" si="0"/>
        <v>1016000</v>
      </c>
      <c r="O22" s="64">
        <f t="shared" si="1"/>
        <v>1016000</v>
      </c>
    </row>
    <row r="23" spans="2:15" ht="12.75">
      <c r="B23" s="66"/>
      <c r="C23" s="171" t="s">
        <v>69</v>
      </c>
      <c r="D23" s="172"/>
      <c r="E23" s="172"/>
      <c r="F23" s="63">
        <v>256800</v>
      </c>
      <c r="G23" s="65">
        <v>256800</v>
      </c>
      <c r="H23" s="63">
        <v>34668</v>
      </c>
      <c r="I23" s="64">
        <v>34668</v>
      </c>
      <c r="J23" s="63">
        <v>827405</v>
      </c>
      <c r="K23" s="64">
        <v>827405</v>
      </c>
      <c r="L23" s="74"/>
      <c r="M23" s="65"/>
      <c r="N23" s="63">
        <f t="shared" si="0"/>
        <v>1118873</v>
      </c>
      <c r="O23" s="64">
        <f t="shared" si="1"/>
        <v>1118873</v>
      </c>
    </row>
    <row r="24" spans="2:15" ht="25.5" customHeight="1">
      <c r="B24" s="66"/>
      <c r="C24" s="169" t="s">
        <v>70</v>
      </c>
      <c r="D24" s="170"/>
      <c r="E24" s="170"/>
      <c r="F24" s="63"/>
      <c r="G24" s="65"/>
      <c r="H24" s="63"/>
      <c r="I24" s="64"/>
      <c r="J24" s="63">
        <v>1085850</v>
      </c>
      <c r="K24" s="64">
        <v>1085850</v>
      </c>
      <c r="L24" s="74"/>
      <c r="M24" s="65"/>
      <c r="N24" s="63">
        <f t="shared" si="0"/>
        <v>1085850</v>
      </c>
      <c r="O24" s="64">
        <f t="shared" si="1"/>
        <v>1085850</v>
      </c>
    </row>
    <row r="25" spans="2:15" ht="12.75">
      <c r="B25" s="66"/>
      <c r="C25" s="171" t="s">
        <v>71</v>
      </c>
      <c r="D25" s="172"/>
      <c r="E25" s="172"/>
      <c r="F25" s="63"/>
      <c r="G25" s="65"/>
      <c r="H25" s="63"/>
      <c r="I25" s="64"/>
      <c r="J25" s="63"/>
      <c r="K25" s="64"/>
      <c r="L25" s="74"/>
      <c r="M25" s="65"/>
      <c r="N25" s="63">
        <f t="shared" si="0"/>
        <v>0</v>
      </c>
      <c r="O25" s="64">
        <f t="shared" si="1"/>
        <v>0</v>
      </c>
    </row>
    <row r="26" spans="2:15" ht="25.5" customHeight="1">
      <c r="B26" s="66"/>
      <c r="C26" s="169" t="s">
        <v>72</v>
      </c>
      <c r="D26" s="170"/>
      <c r="E26" s="170"/>
      <c r="F26" s="63"/>
      <c r="G26" s="65"/>
      <c r="H26" s="63"/>
      <c r="I26" s="64"/>
      <c r="J26" s="63"/>
      <c r="K26" s="64"/>
      <c r="L26" s="74"/>
      <c r="M26" s="65"/>
      <c r="N26" s="63">
        <f t="shared" si="0"/>
        <v>0</v>
      </c>
      <c r="O26" s="64">
        <f t="shared" si="1"/>
        <v>0</v>
      </c>
    </row>
    <row r="27" spans="2:15" ht="12.75">
      <c r="B27" s="66"/>
      <c r="C27" s="171" t="s">
        <v>73</v>
      </c>
      <c r="D27" s="172"/>
      <c r="E27" s="172"/>
      <c r="F27" s="63">
        <v>1802400</v>
      </c>
      <c r="G27" s="65">
        <v>1802400</v>
      </c>
      <c r="H27" s="63">
        <v>572568</v>
      </c>
      <c r="I27" s="64">
        <v>572568</v>
      </c>
      <c r="J27" s="63">
        <v>1625080</v>
      </c>
      <c r="K27" s="64">
        <v>1625080</v>
      </c>
      <c r="L27" s="74"/>
      <c r="M27" s="65"/>
      <c r="N27" s="63">
        <f t="shared" si="0"/>
        <v>4000048</v>
      </c>
      <c r="O27" s="64">
        <f t="shared" si="1"/>
        <v>4000048</v>
      </c>
    </row>
    <row r="28" spans="2:15" ht="27" customHeight="1">
      <c r="B28" s="66"/>
      <c r="C28" s="169" t="s">
        <v>74</v>
      </c>
      <c r="D28" s="170"/>
      <c r="E28" s="170"/>
      <c r="F28" s="63"/>
      <c r="G28" s="65"/>
      <c r="H28" s="63"/>
      <c r="I28" s="64"/>
      <c r="J28" s="63"/>
      <c r="K28" s="64"/>
      <c r="L28" s="74"/>
      <c r="M28" s="65"/>
      <c r="N28" s="63">
        <f t="shared" si="0"/>
        <v>0</v>
      </c>
      <c r="O28" s="64">
        <f t="shared" si="1"/>
        <v>0</v>
      </c>
    </row>
    <row r="29" spans="2:15" ht="26.25" customHeight="1">
      <c r="B29" s="66"/>
      <c r="C29" s="169" t="s">
        <v>75</v>
      </c>
      <c r="D29" s="170"/>
      <c r="E29" s="170"/>
      <c r="F29" s="63"/>
      <c r="G29" s="65"/>
      <c r="H29" s="63"/>
      <c r="I29" s="64"/>
      <c r="J29" s="63"/>
      <c r="K29" s="64"/>
      <c r="L29" s="74"/>
      <c r="M29" s="65"/>
      <c r="N29" s="63">
        <f t="shared" si="0"/>
        <v>0</v>
      </c>
      <c r="O29" s="64">
        <f t="shared" si="1"/>
        <v>0</v>
      </c>
    </row>
    <row r="30" spans="2:15" ht="27.75" customHeight="1" thickBot="1">
      <c r="B30" s="66"/>
      <c r="C30" s="169" t="s">
        <v>76</v>
      </c>
      <c r="D30" s="170"/>
      <c r="E30" s="170"/>
      <c r="F30" s="75"/>
      <c r="G30" s="76"/>
      <c r="H30" s="75"/>
      <c r="I30" s="77"/>
      <c r="J30" s="75"/>
      <c r="K30" s="77"/>
      <c r="L30" s="78"/>
      <c r="M30" s="76"/>
      <c r="N30" s="75">
        <f t="shared" si="0"/>
        <v>0</v>
      </c>
      <c r="O30" s="77">
        <f t="shared" si="1"/>
        <v>0</v>
      </c>
    </row>
    <row r="31" spans="2:15" ht="13.5" thickBot="1">
      <c r="B31" s="61"/>
      <c r="C31" s="179" t="s">
        <v>21</v>
      </c>
      <c r="D31" s="175"/>
      <c r="E31" s="175"/>
      <c r="F31" s="37">
        <f>SUM(F12:F30)</f>
        <v>11317766</v>
      </c>
      <c r="G31" s="126">
        <f aca="true" t="shared" si="2" ref="G31:O31">SUM(G12:G30)</f>
        <v>11317766</v>
      </c>
      <c r="H31" s="79">
        <f t="shared" si="2"/>
        <v>2357112</v>
      </c>
      <c r="I31" s="124">
        <f t="shared" si="2"/>
        <v>2357112</v>
      </c>
      <c r="J31" s="37">
        <f t="shared" si="2"/>
        <v>10719278</v>
      </c>
      <c r="K31" s="126">
        <f t="shared" si="2"/>
        <v>12275933</v>
      </c>
      <c r="L31" s="79">
        <f t="shared" si="2"/>
        <v>0</v>
      </c>
      <c r="M31" s="124">
        <f t="shared" si="2"/>
        <v>0</v>
      </c>
      <c r="N31" s="53">
        <f t="shared" si="2"/>
        <v>24394156</v>
      </c>
      <c r="O31" s="125">
        <f t="shared" si="2"/>
        <v>25950811</v>
      </c>
    </row>
  </sheetData>
  <sheetProtection/>
  <mergeCells count="37">
    <mergeCell ref="C17:E17"/>
    <mergeCell ref="C22:E22"/>
    <mergeCell ref="C23:E23"/>
    <mergeCell ref="C20:E20"/>
    <mergeCell ref="C24:E24"/>
    <mergeCell ref="C28:E28"/>
    <mergeCell ref="C29:E29"/>
    <mergeCell ref="J9:K9"/>
    <mergeCell ref="L9:M9"/>
    <mergeCell ref="N9:O9"/>
    <mergeCell ref="F10:G10"/>
    <mergeCell ref="H10:I10"/>
    <mergeCell ref="C30:E30"/>
    <mergeCell ref="C25:E25"/>
    <mergeCell ref="C26:E26"/>
    <mergeCell ref="C27:E27"/>
    <mergeCell ref="C21:E21"/>
    <mergeCell ref="C14:E14"/>
    <mergeCell ref="C15:E15"/>
    <mergeCell ref="B1:O1"/>
    <mergeCell ref="B4:O4"/>
    <mergeCell ref="B6:O6"/>
    <mergeCell ref="B8:O8"/>
    <mergeCell ref="H9:I9"/>
    <mergeCell ref="J10:K10"/>
    <mergeCell ref="L10:M10"/>
    <mergeCell ref="N10:O10"/>
    <mergeCell ref="C16:E16"/>
    <mergeCell ref="C18:E18"/>
    <mergeCell ref="B2:O2"/>
    <mergeCell ref="C9:E9"/>
    <mergeCell ref="F9:G9"/>
    <mergeCell ref="C31:E31"/>
    <mergeCell ref="C19:E19"/>
    <mergeCell ref="C10:E11"/>
    <mergeCell ref="C12:E12"/>
    <mergeCell ref="C13:E13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63"/>
  <sheetViews>
    <sheetView view="pageBreakPreview" zoomScale="80" zoomScaleSheetLayoutView="80" zoomScalePageLayoutView="0" workbookViewId="0" topLeftCell="E1">
      <selection activeCell="B2" sqref="B2:W2"/>
    </sheetView>
  </sheetViews>
  <sheetFormatPr defaultColWidth="9.00390625" defaultRowHeight="12.75"/>
  <cols>
    <col min="1" max="3" width="9.125" style="3" customWidth="1"/>
    <col min="4" max="4" width="20.875" style="3" customWidth="1"/>
    <col min="5" max="10" width="14.375" style="3" customWidth="1"/>
    <col min="11" max="11" width="14.875" style="3" customWidth="1"/>
    <col min="12" max="21" width="14.375" style="3" customWidth="1"/>
    <col min="22" max="22" width="14.875" style="3" customWidth="1"/>
    <col min="23" max="23" width="14.375" style="3" customWidth="1"/>
    <col min="24" max="24" width="9.125" style="3" customWidth="1"/>
    <col min="25" max="25" width="33.25390625" style="3" customWidth="1"/>
    <col min="26" max="16384" width="9.125" style="3" customWidth="1"/>
  </cols>
  <sheetData>
    <row r="1" spans="2:24" ht="12">
      <c r="B1" s="130" t="s">
        <v>137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4"/>
    </row>
    <row r="2" spans="2:24" ht="12">
      <c r="B2" s="130" t="s">
        <v>135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4"/>
    </row>
    <row r="3" spans="2:24" ht="1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4"/>
    </row>
    <row r="4" spans="2:24" ht="12">
      <c r="B4" s="161" t="s">
        <v>115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4"/>
    </row>
    <row r="5" spans="2:24" ht="12"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4"/>
    </row>
    <row r="6" spans="2:24" ht="12">
      <c r="B6" s="161" t="s">
        <v>34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4"/>
    </row>
    <row r="7" spans="2:24" ht="12">
      <c r="B7" s="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4"/>
    </row>
    <row r="8" spans="2:24" ht="12">
      <c r="B8" s="161" t="s">
        <v>59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4"/>
    </row>
    <row r="9" spans="23:27" ht="12.75" thickBot="1">
      <c r="W9" s="3" t="s">
        <v>41</v>
      </c>
      <c r="X9" s="4"/>
      <c r="Y9" s="12"/>
      <c r="Z9" s="12"/>
      <c r="AA9" s="12"/>
    </row>
    <row r="10" spans="2:27" ht="12">
      <c r="B10" s="210" t="s">
        <v>79</v>
      </c>
      <c r="C10" s="211"/>
      <c r="D10" s="212"/>
      <c r="E10" s="199" t="s">
        <v>60</v>
      </c>
      <c r="F10" s="199" t="s">
        <v>61</v>
      </c>
      <c r="G10" s="199" t="s">
        <v>77</v>
      </c>
      <c r="H10" s="199" t="s">
        <v>62</v>
      </c>
      <c r="I10" s="199" t="s">
        <v>63</v>
      </c>
      <c r="J10" s="199" t="s">
        <v>64</v>
      </c>
      <c r="K10" s="199" t="s">
        <v>65</v>
      </c>
      <c r="L10" s="199" t="s">
        <v>80</v>
      </c>
      <c r="M10" s="199" t="s">
        <v>66</v>
      </c>
      <c r="N10" s="199" t="s">
        <v>67</v>
      </c>
      <c r="O10" s="199" t="s">
        <v>68</v>
      </c>
      <c r="P10" s="199" t="s">
        <v>69</v>
      </c>
      <c r="Q10" s="199" t="s">
        <v>70</v>
      </c>
      <c r="R10" s="199" t="s">
        <v>81</v>
      </c>
      <c r="S10" s="199" t="s">
        <v>72</v>
      </c>
      <c r="T10" s="199" t="s">
        <v>73</v>
      </c>
      <c r="U10" s="199" t="s">
        <v>74</v>
      </c>
      <c r="V10" s="199" t="s">
        <v>75</v>
      </c>
      <c r="W10" s="205" t="s">
        <v>82</v>
      </c>
      <c r="Y10" s="12"/>
      <c r="Z10" s="12"/>
      <c r="AA10" s="12"/>
    </row>
    <row r="11" spans="2:27" ht="37.5" customHeight="1">
      <c r="B11" s="213"/>
      <c r="C11" s="174"/>
      <c r="D11" s="214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6"/>
      <c r="Y11" s="197"/>
      <c r="Z11" s="198"/>
      <c r="AA11" s="198"/>
    </row>
    <row r="12" spans="2:27" ht="62.25" customHeight="1" thickBot="1">
      <c r="B12" s="213"/>
      <c r="C12" s="215"/>
      <c r="D12" s="214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6"/>
      <c r="Y12" s="45"/>
      <c r="Z12" s="46"/>
      <c r="AA12" s="46"/>
    </row>
    <row r="13" spans="2:27" ht="12.75">
      <c r="B13" s="207" t="s">
        <v>46</v>
      </c>
      <c r="C13" s="208"/>
      <c r="D13" s="209"/>
      <c r="E13" s="20"/>
      <c r="F13" s="21">
        <v>2229480</v>
      </c>
      <c r="G13" s="21"/>
      <c r="H13" s="21"/>
      <c r="I13" s="21"/>
      <c r="J13" s="21"/>
      <c r="K13" s="21">
        <v>5540850</v>
      </c>
      <c r="L13" s="21"/>
      <c r="M13" s="21"/>
      <c r="N13" s="21"/>
      <c r="O13" s="21"/>
      <c r="P13" s="21">
        <v>256800</v>
      </c>
      <c r="Q13" s="21"/>
      <c r="R13" s="21"/>
      <c r="S13" s="21"/>
      <c r="T13" s="21">
        <v>1742400</v>
      </c>
      <c r="U13" s="21"/>
      <c r="V13" s="34"/>
      <c r="W13" s="80">
        <f>SUM(E13:V13)</f>
        <v>9769530</v>
      </c>
      <c r="Y13" s="195"/>
      <c r="Z13" s="198"/>
      <c r="AA13" s="198"/>
    </row>
    <row r="14" spans="2:27" ht="12.75">
      <c r="B14" s="202" t="s">
        <v>83</v>
      </c>
      <c r="C14" s="203"/>
      <c r="D14" s="204"/>
      <c r="E14" s="18"/>
      <c r="F14" s="22">
        <v>60000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>
        <v>60000</v>
      </c>
      <c r="U14" s="22"/>
      <c r="V14" s="31"/>
      <c r="W14" s="81">
        <f aca="true" t="shared" si="0" ref="W14:W63">SUM(E14:V14)</f>
        <v>120000</v>
      </c>
      <c r="Y14" s="47"/>
      <c r="Z14" s="46"/>
      <c r="AA14" s="46"/>
    </row>
    <row r="15" spans="2:27" ht="12.75">
      <c r="B15" s="202" t="s">
        <v>84</v>
      </c>
      <c r="C15" s="203"/>
      <c r="D15" s="204"/>
      <c r="E15" s="1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31"/>
      <c r="W15" s="81">
        <f t="shared" si="0"/>
        <v>0</v>
      </c>
      <c r="Y15" s="47"/>
      <c r="Z15" s="46"/>
      <c r="AA15" s="46"/>
    </row>
    <row r="16" spans="2:27" ht="12.75">
      <c r="B16" s="202" t="s">
        <v>85</v>
      </c>
      <c r="C16" s="203"/>
      <c r="D16" s="204"/>
      <c r="E16" s="18"/>
      <c r="F16" s="22">
        <v>235000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31"/>
      <c r="W16" s="81">
        <f t="shared" si="0"/>
        <v>235000</v>
      </c>
      <c r="Y16" s="47"/>
      <c r="Z16" s="46"/>
      <c r="AA16" s="46"/>
    </row>
    <row r="17" spans="2:27" ht="12.75">
      <c r="B17" s="132" t="s">
        <v>116</v>
      </c>
      <c r="C17" s="140"/>
      <c r="D17" s="141"/>
      <c r="E17" s="18"/>
      <c r="F17" s="22">
        <v>10000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31"/>
      <c r="W17" s="81">
        <f t="shared" si="0"/>
        <v>10000</v>
      </c>
      <c r="Y17" s="47"/>
      <c r="Z17" s="46"/>
      <c r="AA17" s="46"/>
    </row>
    <row r="18" spans="2:27" ht="12.75">
      <c r="B18" s="132" t="s">
        <v>117</v>
      </c>
      <c r="C18" s="140"/>
      <c r="D18" s="141"/>
      <c r="E18" s="18"/>
      <c r="F18" s="22">
        <v>15000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31"/>
      <c r="W18" s="81">
        <f t="shared" si="0"/>
        <v>15000</v>
      </c>
      <c r="Y18" s="47"/>
      <c r="Z18" s="46"/>
      <c r="AA18" s="46"/>
    </row>
    <row r="19" spans="2:27" ht="12.75">
      <c r="B19" s="202"/>
      <c r="C19" s="203"/>
      <c r="D19" s="204"/>
      <c r="E19" s="18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31"/>
      <c r="W19" s="81">
        <f t="shared" si="0"/>
        <v>0</v>
      </c>
      <c r="Y19" s="47"/>
      <c r="Z19" s="46"/>
      <c r="AA19" s="46"/>
    </row>
    <row r="20" spans="2:27" ht="12.75">
      <c r="B20" s="202" t="s">
        <v>86</v>
      </c>
      <c r="C20" s="203"/>
      <c r="D20" s="204"/>
      <c r="E20" s="18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31"/>
      <c r="W20" s="81">
        <f t="shared" si="0"/>
        <v>0</v>
      </c>
      <c r="Y20" s="195"/>
      <c r="Z20" s="196"/>
      <c r="AA20" s="196"/>
    </row>
    <row r="21" spans="2:27" ht="12.75">
      <c r="B21" s="202" t="s">
        <v>47</v>
      </c>
      <c r="C21" s="203"/>
      <c r="D21" s="204"/>
      <c r="E21" s="18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31"/>
      <c r="W21" s="81">
        <f t="shared" si="0"/>
        <v>0</v>
      </c>
      <c r="Y21" s="197"/>
      <c r="Z21" s="198"/>
      <c r="AA21" s="198"/>
    </row>
    <row r="22" spans="2:27" ht="12.75">
      <c r="B22" s="202" t="s">
        <v>26</v>
      </c>
      <c r="C22" s="203"/>
      <c r="D22" s="204"/>
      <c r="E22" s="18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1"/>
      <c r="W22" s="81">
        <f t="shared" si="0"/>
        <v>0</v>
      </c>
      <c r="Y22" s="197"/>
      <c r="Z22" s="198"/>
      <c r="AA22" s="198"/>
    </row>
    <row r="23" spans="2:27" ht="12.75">
      <c r="B23" s="202"/>
      <c r="C23" s="203"/>
      <c r="D23" s="204"/>
      <c r="E23" s="18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1"/>
      <c r="W23" s="81">
        <f t="shared" si="0"/>
        <v>0</v>
      </c>
      <c r="Y23" s="45"/>
      <c r="Z23" s="46"/>
      <c r="AA23" s="46"/>
    </row>
    <row r="24" spans="2:27" ht="12.75">
      <c r="B24" s="202" t="s">
        <v>87</v>
      </c>
      <c r="C24" s="203"/>
      <c r="D24" s="204"/>
      <c r="E24" s="18"/>
      <c r="F24" s="22">
        <v>1168236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31"/>
      <c r="W24" s="81">
        <f t="shared" si="0"/>
        <v>1168236</v>
      </c>
      <c r="Y24" s="45"/>
      <c r="Z24" s="46"/>
      <c r="AA24" s="46"/>
    </row>
    <row r="25" spans="2:27" ht="12.75">
      <c r="B25" s="202" t="s">
        <v>88</v>
      </c>
      <c r="C25" s="203"/>
      <c r="D25" s="204"/>
      <c r="E25" s="1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31"/>
      <c r="W25" s="81">
        <f t="shared" si="0"/>
        <v>0</v>
      </c>
      <c r="Y25" s="45"/>
      <c r="Z25" s="46"/>
      <c r="AA25" s="46"/>
    </row>
    <row r="26" spans="2:27" ht="13.5" thickBot="1">
      <c r="B26" s="226" t="s">
        <v>89</v>
      </c>
      <c r="C26" s="227"/>
      <c r="D26" s="228"/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5"/>
      <c r="W26" s="82">
        <f t="shared" si="0"/>
        <v>0</v>
      </c>
      <c r="Y26" s="45"/>
      <c r="Z26" s="46"/>
      <c r="AA26" s="46"/>
    </row>
    <row r="27" spans="2:27" ht="13.5" thickBot="1">
      <c r="B27" s="216" t="s">
        <v>45</v>
      </c>
      <c r="C27" s="217"/>
      <c r="D27" s="218"/>
      <c r="E27" s="49">
        <f>SUM(E13:E26)</f>
        <v>0</v>
      </c>
      <c r="F27" s="49">
        <f>SUM(F13:F26)</f>
        <v>3717716</v>
      </c>
      <c r="G27" s="49">
        <f aca="true" t="shared" si="1" ref="G27:V27">SUM(G13:G26)</f>
        <v>0</v>
      </c>
      <c r="H27" s="49">
        <f t="shared" si="1"/>
        <v>0</v>
      </c>
      <c r="I27" s="49">
        <f t="shared" si="1"/>
        <v>0</v>
      </c>
      <c r="J27" s="49">
        <f t="shared" si="1"/>
        <v>0</v>
      </c>
      <c r="K27" s="49">
        <f t="shared" si="1"/>
        <v>5540850</v>
      </c>
      <c r="L27" s="49">
        <f t="shared" si="1"/>
        <v>0</v>
      </c>
      <c r="M27" s="49">
        <f t="shared" si="1"/>
        <v>0</v>
      </c>
      <c r="N27" s="49">
        <f t="shared" si="1"/>
        <v>0</v>
      </c>
      <c r="O27" s="49">
        <f t="shared" si="1"/>
        <v>0</v>
      </c>
      <c r="P27" s="49">
        <f t="shared" si="1"/>
        <v>256800</v>
      </c>
      <c r="Q27" s="49">
        <f t="shared" si="1"/>
        <v>0</v>
      </c>
      <c r="R27" s="49">
        <f t="shared" si="1"/>
        <v>0</v>
      </c>
      <c r="S27" s="49">
        <f t="shared" si="1"/>
        <v>0</v>
      </c>
      <c r="T27" s="49">
        <f t="shared" si="1"/>
        <v>1802400</v>
      </c>
      <c r="U27" s="49">
        <f t="shared" si="1"/>
        <v>0</v>
      </c>
      <c r="V27" s="49">
        <f t="shared" si="1"/>
        <v>0</v>
      </c>
      <c r="W27" s="83">
        <f t="shared" si="0"/>
        <v>11317766</v>
      </c>
      <c r="Y27" s="12"/>
      <c r="Z27" s="12"/>
      <c r="AA27" s="12"/>
    </row>
    <row r="28" spans="2:27" ht="12.75" thickBot="1"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84"/>
      <c r="Y28" s="12"/>
      <c r="Z28" s="12"/>
      <c r="AA28" s="12"/>
    </row>
    <row r="29" spans="2:23" ht="42.75" customHeight="1" thickBot="1">
      <c r="B29" s="221" t="s">
        <v>90</v>
      </c>
      <c r="C29" s="222"/>
      <c r="D29" s="223"/>
      <c r="E29" s="48"/>
      <c r="F29" s="48">
        <v>1001856</v>
      </c>
      <c r="G29" s="48"/>
      <c r="H29" s="48"/>
      <c r="I29" s="48"/>
      <c r="J29" s="48"/>
      <c r="K29" s="48">
        <v>748020</v>
      </c>
      <c r="L29" s="48"/>
      <c r="M29" s="48"/>
      <c r="N29" s="48"/>
      <c r="O29" s="48"/>
      <c r="P29" s="48">
        <v>34668</v>
      </c>
      <c r="Q29" s="48"/>
      <c r="R29" s="48"/>
      <c r="S29" s="48"/>
      <c r="T29" s="48">
        <v>572568</v>
      </c>
      <c r="U29" s="52"/>
      <c r="V29" s="52"/>
      <c r="W29" s="83">
        <f>SUM(E29:V29)</f>
        <v>2357112</v>
      </c>
    </row>
    <row r="30" spans="2:23" ht="12.75">
      <c r="B30" s="207"/>
      <c r="C30" s="224"/>
      <c r="D30" s="225"/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34"/>
      <c r="W30" s="85">
        <f t="shared" si="0"/>
        <v>0</v>
      </c>
    </row>
    <row r="31" spans="2:23" ht="12.75">
      <c r="B31" s="202" t="s">
        <v>97</v>
      </c>
      <c r="C31" s="219"/>
      <c r="D31" s="220"/>
      <c r="E31" s="18"/>
      <c r="F31" s="22">
        <v>150000</v>
      </c>
      <c r="G31" s="22">
        <v>30000</v>
      </c>
      <c r="H31" s="22"/>
      <c r="I31" s="22"/>
      <c r="J31" s="22"/>
      <c r="K31" s="22"/>
      <c r="L31" s="22"/>
      <c r="M31" s="22"/>
      <c r="N31" s="22">
        <v>50000</v>
      </c>
      <c r="O31" s="22">
        <v>150000</v>
      </c>
      <c r="P31" s="22">
        <v>30000</v>
      </c>
      <c r="Q31" s="22">
        <v>15000</v>
      </c>
      <c r="R31" s="22"/>
      <c r="S31" s="22"/>
      <c r="T31" s="22">
        <v>50000</v>
      </c>
      <c r="U31" s="22"/>
      <c r="V31" s="31"/>
      <c r="W31" s="85">
        <f t="shared" si="0"/>
        <v>475000</v>
      </c>
    </row>
    <row r="32" spans="2:23" ht="12.75">
      <c r="B32" s="202" t="s">
        <v>96</v>
      </c>
      <c r="C32" s="219"/>
      <c r="D32" s="220"/>
      <c r="E32" s="18"/>
      <c r="F32" s="22">
        <v>170000</v>
      </c>
      <c r="G32" s="22"/>
      <c r="H32" s="22"/>
      <c r="I32" s="22"/>
      <c r="J32" s="22"/>
      <c r="K32" s="22"/>
      <c r="L32" s="22"/>
      <c r="M32" s="22"/>
      <c r="N32" s="22">
        <v>50000</v>
      </c>
      <c r="O32" s="22">
        <v>250000</v>
      </c>
      <c r="P32" s="22">
        <v>251500</v>
      </c>
      <c r="Q32" s="22">
        <v>35000</v>
      </c>
      <c r="R32" s="22"/>
      <c r="S32" s="22"/>
      <c r="T32" s="22">
        <v>50000</v>
      </c>
      <c r="U32" s="22"/>
      <c r="V32" s="31"/>
      <c r="W32" s="85">
        <f t="shared" si="0"/>
        <v>806500</v>
      </c>
    </row>
    <row r="33" spans="2:23" ht="12.75">
      <c r="B33" s="202" t="s">
        <v>118</v>
      </c>
      <c r="C33" s="219"/>
      <c r="D33" s="220"/>
      <c r="E33" s="18"/>
      <c r="F33" s="22"/>
      <c r="G33" s="22"/>
      <c r="H33" s="22"/>
      <c r="I33" s="22"/>
      <c r="J33" s="22"/>
      <c r="K33" s="22"/>
      <c r="L33" s="22"/>
      <c r="M33" s="22"/>
      <c r="N33" s="22">
        <v>15000</v>
      </c>
      <c r="O33" s="22">
        <v>15000</v>
      </c>
      <c r="P33" s="22"/>
      <c r="Q33" s="22"/>
      <c r="R33" s="22"/>
      <c r="S33" s="22"/>
      <c r="T33" s="22"/>
      <c r="U33" s="22"/>
      <c r="V33" s="31"/>
      <c r="W33" s="85">
        <f t="shared" si="0"/>
        <v>30000</v>
      </c>
    </row>
    <row r="34" spans="2:23" ht="12.75">
      <c r="B34" s="202" t="s">
        <v>44</v>
      </c>
      <c r="C34" s="219"/>
      <c r="D34" s="220"/>
      <c r="E34" s="18"/>
      <c r="F34" s="22"/>
      <c r="G34" s="22">
        <v>9500</v>
      </c>
      <c r="H34" s="22"/>
      <c r="I34" s="22"/>
      <c r="J34" s="22"/>
      <c r="K34" s="22"/>
      <c r="L34" s="22"/>
      <c r="M34" s="22"/>
      <c r="N34" s="22">
        <v>155000</v>
      </c>
      <c r="O34" s="22">
        <v>15000</v>
      </c>
      <c r="P34" s="22"/>
      <c r="Q34" s="22"/>
      <c r="R34" s="22"/>
      <c r="S34" s="22"/>
      <c r="T34" s="22">
        <v>500000</v>
      </c>
      <c r="U34" s="22"/>
      <c r="V34" s="31"/>
      <c r="W34" s="85">
        <f t="shared" si="0"/>
        <v>679500</v>
      </c>
    </row>
    <row r="35" spans="2:23" ht="12.75">
      <c r="B35" s="202" t="s">
        <v>43</v>
      </c>
      <c r="C35" s="219"/>
      <c r="D35" s="220"/>
      <c r="E35" s="18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1"/>
      <c r="W35" s="85">
        <f t="shared" si="0"/>
        <v>0</v>
      </c>
    </row>
    <row r="36" spans="2:23" ht="12.75">
      <c r="B36" s="132" t="s">
        <v>119</v>
      </c>
      <c r="C36" s="140"/>
      <c r="D36" s="141"/>
      <c r="E36" s="18"/>
      <c r="F36" s="22">
        <v>35000</v>
      </c>
      <c r="G36" s="22"/>
      <c r="H36" s="22"/>
      <c r="I36" s="22"/>
      <c r="J36" s="22"/>
      <c r="K36" s="22"/>
      <c r="L36" s="22"/>
      <c r="M36" s="22"/>
      <c r="N36" s="22"/>
      <c r="O36" s="22"/>
      <c r="P36" s="22">
        <v>15000</v>
      </c>
      <c r="Q36" s="22"/>
      <c r="R36" s="22"/>
      <c r="S36" s="22"/>
      <c r="T36" s="22"/>
      <c r="U36" s="22"/>
      <c r="V36" s="31"/>
      <c r="W36" s="85">
        <f t="shared" si="0"/>
        <v>50000</v>
      </c>
    </row>
    <row r="37" spans="2:23" ht="12.75">
      <c r="B37" s="202" t="s">
        <v>27</v>
      </c>
      <c r="C37" s="219"/>
      <c r="D37" s="220"/>
      <c r="E37" s="18"/>
      <c r="F37" s="22">
        <v>25000</v>
      </c>
      <c r="G37" s="22"/>
      <c r="H37" s="22"/>
      <c r="I37" s="22"/>
      <c r="J37" s="22"/>
      <c r="K37" s="22"/>
      <c r="L37" s="22"/>
      <c r="M37" s="22"/>
      <c r="N37" s="22"/>
      <c r="O37" s="22"/>
      <c r="P37" s="22">
        <v>100000</v>
      </c>
      <c r="Q37" s="22">
        <v>15000</v>
      </c>
      <c r="R37" s="22"/>
      <c r="S37" s="22"/>
      <c r="T37" s="22"/>
      <c r="U37" s="22"/>
      <c r="V37" s="31"/>
      <c r="W37" s="85">
        <f t="shared" si="0"/>
        <v>140000</v>
      </c>
    </row>
    <row r="38" spans="2:23" ht="12.75">
      <c r="B38" s="132" t="s">
        <v>120</v>
      </c>
      <c r="C38" s="140"/>
      <c r="D38" s="141"/>
      <c r="E38" s="18"/>
      <c r="F38" s="22">
        <v>30000</v>
      </c>
      <c r="G38" s="22"/>
      <c r="H38" s="22"/>
      <c r="I38" s="22"/>
      <c r="J38" s="22"/>
      <c r="K38" s="22"/>
      <c r="L38" s="22"/>
      <c r="M38" s="22"/>
      <c r="N38" s="22"/>
      <c r="O38" s="22"/>
      <c r="P38" s="22">
        <v>100000</v>
      </c>
      <c r="Q38" s="22"/>
      <c r="R38" s="22"/>
      <c r="S38" s="22"/>
      <c r="T38" s="22"/>
      <c r="U38" s="22"/>
      <c r="V38" s="31"/>
      <c r="W38" s="85">
        <f t="shared" si="0"/>
        <v>130000</v>
      </c>
    </row>
    <row r="39" spans="2:23" ht="12.75">
      <c r="B39" s="202" t="s">
        <v>101</v>
      </c>
      <c r="C39" s="219"/>
      <c r="D39" s="220"/>
      <c r="E39" s="18"/>
      <c r="F39" s="22">
        <v>25000</v>
      </c>
      <c r="G39" s="22"/>
      <c r="H39" s="22"/>
      <c r="I39" s="22"/>
      <c r="J39" s="22"/>
      <c r="K39" s="22"/>
      <c r="L39" s="22"/>
      <c r="M39" s="22"/>
      <c r="N39" s="22">
        <v>150000</v>
      </c>
      <c r="O39" s="22">
        <v>150000</v>
      </c>
      <c r="P39" s="22"/>
      <c r="Q39" s="22"/>
      <c r="R39" s="22"/>
      <c r="S39" s="22"/>
      <c r="T39" s="22"/>
      <c r="U39" s="22"/>
      <c r="V39" s="31"/>
      <c r="W39" s="85">
        <f t="shared" si="0"/>
        <v>325000</v>
      </c>
    </row>
    <row r="40" spans="2:23" ht="12.75">
      <c r="B40" s="202"/>
      <c r="C40" s="219"/>
      <c r="D40" s="220"/>
      <c r="E40" s="18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31"/>
      <c r="W40" s="85">
        <f t="shared" si="0"/>
        <v>0</v>
      </c>
    </row>
    <row r="41" spans="2:23" ht="12.75">
      <c r="B41" s="202" t="s">
        <v>49</v>
      </c>
      <c r="C41" s="219"/>
      <c r="D41" s="220"/>
      <c r="E41" s="18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31"/>
      <c r="W41" s="85">
        <f t="shared" si="0"/>
        <v>0</v>
      </c>
    </row>
    <row r="42" spans="2:23" ht="12.75">
      <c r="B42" s="202"/>
      <c r="C42" s="219"/>
      <c r="D42" s="220"/>
      <c r="E42" s="18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31"/>
      <c r="W42" s="85">
        <f t="shared" si="0"/>
        <v>0</v>
      </c>
    </row>
    <row r="43" spans="2:23" ht="12.75">
      <c r="B43" s="202" t="s">
        <v>91</v>
      </c>
      <c r="C43" s="219"/>
      <c r="D43" s="220"/>
      <c r="E43" s="18"/>
      <c r="F43" s="22">
        <v>2019335</v>
      </c>
      <c r="G43" s="22">
        <v>30000</v>
      </c>
      <c r="H43" s="22"/>
      <c r="I43" s="22"/>
      <c r="J43" s="22"/>
      <c r="K43" s="22"/>
      <c r="L43" s="22"/>
      <c r="M43" s="22">
        <v>428345</v>
      </c>
      <c r="N43" s="22"/>
      <c r="O43" s="22">
        <v>105000</v>
      </c>
      <c r="P43" s="22">
        <v>120000</v>
      </c>
      <c r="Q43" s="22"/>
      <c r="R43" s="22"/>
      <c r="S43" s="22"/>
      <c r="T43" s="22"/>
      <c r="U43" s="22"/>
      <c r="V43" s="31"/>
      <c r="W43" s="85">
        <f t="shared" si="0"/>
        <v>2702680</v>
      </c>
    </row>
    <row r="44" spans="2:23" ht="12.75">
      <c r="B44" s="202" t="s">
        <v>125</v>
      </c>
      <c r="C44" s="219"/>
      <c r="D44" s="220"/>
      <c r="E44" s="18"/>
      <c r="F44" s="22">
        <v>145000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>
        <v>4000</v>
      </c>
      <c r="U44" s="22"/>
      <c r="V44" s="31"/>
      <c r="W44" s="85">
        <f t="shared" si="0"/>
        <v>149000</v>
      </c>
    </row>
    <row r="45" spans="2:23" ht="12.75">
      <c r="B45" s="132" t="s">
        <v>121</v>
      </c>
      <c r="C45" s="140"/>
      <c r="D45" s="141"/>
      <c r="E45" s="18"/>
      <c r="F45" s="22">
        <v>25000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>
        <v>250000</v>
      </c>
      <c r="U45" s="22"/>
      <c r="V45" s="31"/>
      <c r="W45" s="85">
        <f t="shared" si="0"/>
        <v>275000</v>
      </c>
    </row>
    <row r="46" spans="2:23" ht="12.75">
      <c r="B46" s="202" t="s">
        <v>28</v>
      </c>
      <c r="C46" s="219"/>
      <c r="D46" s="220"/>
      <c r="E46" s="18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31"/>
      <c r="W46" s="85">
        <f t="shared" si="0"/>
        <v>0</v>
      </c>
    </row>
    <row r="47" spans="2:23" ht="12.75">
      <c r="B47" s="202" t="s">
        <v>92</v>
      </c>
      <c r="C47" s="219"/>
      <c r="D47" s="220"/>
      <c r="E47" s="18"/>
      <c r="F47" s="22">
        <v>15000</v>
      </c>
      <c r="G47" s="22">
        <v>9240</v>
      </c>
      <c r="H47" s="22"/>
      <c r="I47" s="22"/>
      <c r="J47" s="22"/>
      <c r="K47" s="22"/>
      <c r="L47" s="22">
        <v>144780</v>
      </c>
      <c r="M47" s="22"/>
      <c r="N47" s="22">
        <v>135000</v>
      </c>
      <c r="O47" s="22">
        <v>15000</v>
      </c>
      <c r="P47" s="22">
        <v>35000</v>
      </c>
      <c r="Q47" s="22">
        <v>25000</v>
      </c>
      <c r="R47" s="22"/>
      <c r="S47" s="22"/>
      <c r="T47" s="22">
        <v>350000</v>
      </c>
      <c r="U47" s="22"/>
      <c r="V47" s="31"/>
      <c r="W47" s="85">
        <f t="shared" si="0"/>
        <v>729020</v>
      </c>
    </row>
    <row r="48" spans="2:23" ht="12.75">
      <c r="B48" s="202" t="s">
        <v>93</v>
      </c>
      <c r="C48" s="219"/>
      <c r="D48" s="220"/>
      <c r="E48" s="18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31"/>
      <c r="W48" s="85">
        <f t="shared" si="0"/>
        <v>0</v>
      </c>
    </row>
    <row r="49" spans="2:23" ht="12.75">
      <c r="B49" s="202" t="s">
        <v>103</v>
      </c>
      <c r="C49" s="219"/>
      <c r="D49" s="220"/>
      <c r="E49" s="18"/>
      <c r="F49" s="22">
        <v>500000</v>
      </c>
      <c r="G49" s="22"/>
      <c r="H49" s="22"/>
      <c r="I49" s="22"/>
      <c r="J49" s="22"/>
      <c r="K49" s="22"/>
      <c r="L49" s="22"/>
      <c r="M49" s="22"/>
      <c r="N49" s="22">
        <v>200000</v>
      </c>
      <c r="O49" s="22">
        <v>100000</v>
      </c>
      <c r="P49" s="22"/>
      <c r="Q49" s="22">
        <v>750000</v>
      </c>
      <c r="R49" s="22"/>
      <c r="S49" s="22"/>
      <c r="T49" s="22">
        <v>150000</v>
      </c>
      <c r="U49" s="22"/>
      <c r="V49" s="31"/>
      <c r="W49" s="85">
        <f t="shared" si="0"/>
        <v>1700000</v>
      </c>
    </row>
    <row r="50" spans="2:23" ht="12.75">
      <c r="B50" s="132" t="s">
        <v>122</v>
      </c>
      <c r="C50" s="140"/>
      <c r="D50" s="141"/>
      <c r="E50" s="18"/>
      <c r="F50" s="22">
        <v>100000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31"/>
      <c r="W50" s="85">
        <f t="shared" si="0"/>
        <v>100000</v>
      </c>
    </row>
    <row r="51" spans="2:23" ht="12.75">
      <c r="B51" s="202" t="s">
        <v>102</v>
      </c>
      <c r="C51" s="219"/>
      <c r="D51" s="220"/>
      <c r="E51" s="18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31"/>
      <c r="W51" s="85">
        <f t="shared" si="0"/>
        <v>0</v>
      </c>
    </row>
    <row r="52" spans="2:23" ht="12.75">
      <c r="B52" s="202" t="s">
        <v>48</v>
      </c>
      <c r="C52" s="219"/>
      <c r="D52" s="220"/>
      <c r="E52" s="18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31"/>
      <c r="W52" s="85">
        <f t="shared" si="0"/>
        <v>0</v>
      </c>
    </row>
    <row r="53" spans="2:23" ht="12.75">
      <c r="B53" s="202"/>
      <c r="C53" s="203"/>
      <c r="D53" s="204"/>
      <c r="E53" s="18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31"/>
      <c r="W53" s="85">
        <f t="shared" si="0"/>
        <v>0</v>
      </c>
    </row>
    <row r="54" spans="2:23" ht="12.75">
      <c r="B54" s="132" t="s">
        <v>123</v>
      </c>
      <c r="C54" s="140"/>
      <c r="D54" s="141"/>
      <c r="E54" s="18"/>
      <c r="F54" s="22">
        <v>25000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>
        <v>15000</v>
      </c>
      <c r="R54" s="22"/>
      <c r="S54" s="22"/>
      <c r="T54" s="22"/>
      <c r="U54" s="22"/>
      <c r="V54" s="31"/>
      <c r="W54" s="85">
        <f t="shared" si="0"/>
        <v>40000</v>
      </c>
    </row>
    <row r="55" spans="2:23" ht="12.75">
      <c r="B55" s="202" t="s">
        <v>104</v>
      </c>
      <c r="C55" s="203"/>
      <c r="D55" s="204"/>
      <c r="E55" s="18"/>
      <c r="F55" s="22">
        <v>15000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31"/>
      <c r="W55" s="85">
        <f t="shared" si="0"/>
        <v>15000</v>
      </c>
    </row>
    <row r="56" spans="2:23" ht="12.75">
      <c r="B56" s="202"/>
      <c r="C56" s="203"/>
      <c r="D56" s="204"/>
      <c r="E56" s="18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31"/>
      <c r="W56" s="85">
        <f t="shared" si="0"/>
        <v>0</v>
      </c>
    </row>
    <row r="57" spans="2:23" ht="12.75">
      <c r="B57" s="202" t="s">
        <v>98</v>
      </c>
      <c r="C57" s="203"/>
      <c r="D57" s="204"/>
      <c r="E57" s="18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31"/>
      <c r="W57" s="85">
        <f t="shared" si="0"/>
        <v>0</v>
      </c>
    </row>
    <row r="58" spans="2:23" ht="12.75">
      <c r="B58" s="132" t="s">
        <v>124</v>
      </c>
      <c r="C58" s="140"/>
      <c r="D58" s="141"/>
      <c r="E58" s="18"/>
      <c r="F58" s="22">
        <v>150000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31"/>
      <c r="W58" s="85">
        <f t="shared" si="0"/>
        <v>150000</v>
      </c>
    </row>
    <row r="59" spans="2:23" ht="12.75">
      <c r="B59" s="202" t="s">
        <v>95</v>
      </c>
      <c r="C59" s="203"/>
      <c r="D59" s="204"/>
      <c r="E59" s="18"/>
      <c r="F59" s="22">
        <v>50000</v>
      </c>
      <c r="G59" s="22"/>
      <c r="H59" s="22"/>
      <c r="I59" s="22"/>
      <c r="J59" s="22"/>
      <c r="K59" s="22">
        <v>1257774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31"/>
      <c r="W59" s="85">
        <f t="shared" si="0"/>
        <v>1307774</v>
      </c>
    </row>
    <row r="60" spans="2:23" ht="12.75">
      <c r="B60" s="202" t="s">
        <v>94</v>
      </c>
      <c r="C60" s="203"/>
      <c r="D60" s="204"/>
      <c r="E60" s="18"/>
      <c r="F60" s="22">
        <v>625450</v>
      </c>
      <c r="G60" s="22">
        <v>21260</v>
      </c>
      <c r="H60" s="22"/>
      <c r="I60" s="22"/>
      <c r="J60" s="22"/>
      <c r="K60" s="22"/>
      <c r="L60" s="22">
        <v>39091</v>
      </c>
      <c r="M60" s="22">
        <v>115653</v>
      </c>
      <c r="N60" s="22">
        <v>203850</v>
      </c>
      <c r="O60" s="22">
        <v>216000</v>
      </c>
      <c r="P60" s="22">
        <v>175905</v>
      </c>
      <c r="Q60" s="22">
        <v>230850</v>
      </c>
      <c r="R60" s="22"/>
      <c r="S60" s="22"/>
      <c r="T60" s="22">
        <v>271080</v>
      </c>
      <c r="U60" s="22"/>
      <c r="V60" s="31"/>
      <c r="W60" s="85">
        <f t="shared" si="0"/>
        <v>1899139</v>
      </c>
    </row>
    <row r="61" spans="2:23" ht="13.5" thickBot="1">
      <c r="B61" s="232" t="s">
        <v>99</v>
      </c>
      <c r="C61" s="233"/>
      <c r="D61" s="234"/>
      <c r="E61" s="32"/>
      <c r="F61" s="33">
        <v>572320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9"/>
      <c r="W61" s="85">
        <f t="shared" si="0"/>
        <v>572320</v>
      </c>
    </row>
    <row r="62" spans="2:23" ht="13.5" thickBot="1">
      <c r="B62" s="235" t="s">
        <v>100</v>
      </c>
      <c r="C62" s="236"/>
      <c r="D62" s="236"/>
      <c r="E62" s="19">
        <f>SUM(E30:E61)</f>
        <v>0</v>
      </c>
      <c r="F62" s="19">
        <f aca="true" t="shared" si="2" ref="F62:V62">SUM(F30:F61)</f>
        <v>4677105</v>
      </c>
      <c r="G62" s="19">
        <f t="shared" si="2"/>
        <v>100000</v>
      </c>
      <c r="H62" s="19">
        <f t="shared" si="2"/>
        <v>0</v>
      </c>
      <c r="I62" s="19">
        <f t="shared" si="2"/>
        <v>0</v>
      </c>
      <c r="J62" s="19">
        <f t="shared" si="2"/>
        <v>0</v>
      </c>
      <c r="K62" s="19">
        <f>SUM(K30:K61)</f>
        <v>1257774</v>
      </c>
      <c r="L62" s="19">
        <f t="shared" si="2"/>
        <v>183871</v>
      </c>
      <c r="M62" s="19">
        <f t="shared" si="2"/>
        <v>543998</v>
      </c>
      <c r="N62" s="19">
        <f t="shared" si="2"/>
        <v>958850</v>
      </c>
      <c r="O62" s="19">
        <f t="shared" si="2"/>
        <v>1016000</v>
      </c>
      <c r="P62" s="19">
        <f t="shared" si="2"/>
        <v>827405</v>
      </c>
      <c r="Q62" s="19">
        <f t="shared" si="2"/>
        <v>1085850</v>
      </c>
      <c r="R62" s="19">
        <f t="shared" si="2"/>
        <v>0</v>
      </c>
      <c r="S62" s="19">
        <f t="shared" si="2"/>
        <v>0</v>
      </c>
      <c r="T62" s="19">
        <f t="shared" si="2"/>
        <v>1625080</v>
      </c>
      <c r="U62" s="19">
        <f t="shared" si="2"/>
        <v>0</v>
      </c>
      <c r="V62" s="86">
        <f t="shared" si="2"/>
        <v>0</v>
      </c>
      <c r="W62" s="23">
        <f>SUM(E62:V62)</f>
        <v>12275933</v>
      </c>
    </row>
    <row r="63" spans="2:23" s="87" customFormat="1" ht="15.75" thickBot="1">
      <c r="B63" s="229" t="s">
        <v>21</v>
      </c>
      <c r="C63" s="230"/>
      <c r="D63" s="231"/>
      <c r="E63" s="88">
        <f>SUM(E27+E29+E62)</f>
        <v>0</v>
      </c>
      <c r="F63" s="88">
        <f aca="true" t="shared" si="3" ref="F63:V63">SUM(F27+F29+F62)</f>
        <v>9396677</v>
      </c>
      <c r="G63" s="88">
        <f t="shared" si="3"/>
        <v>100000</v>
      </c>
      <c r="H63" s="88">
        <f t="shared" si="3"/>
        <v>0</v>
      </c>
      <c r="I63" s="88">
        <f t="shared" si="3"/>
        <v>0</v>
      </c>
      <c r="J63" s="88">
        <f t="shared" si="3"/>
        <v>0</v>
      </c>
      <c r="K63" s="88">
        <f t="shared" si="3"/>
        <v>7546644</v>
      </c>
      <c r="L63" s="88">
        <f t="shared" si="3"/>
        <v>183871</v>
      </c>
      <c r="M63" s="88">
        <f t="shared" si="3"/>
        <v>543998</v>
      </c>
      <c r="N63" s="88">
        <f t="shared" si="3"/>
        <v>958850</v>
      </c>
      <c r="O63" s="88">
        <f t="shared" si="3"/>
        <v>1016000</v>
      </c>
      <c r="P63" s="88">
        <f t="shared" si="3"/>
        <v>1118873</v>
      </c>
      <c r="Q63" s="88">
        <f t="shared" si="3"/>
        <v>1085850</v>
      </c>
      <c r="R63" s="88">
        <f t="shared" si="3"/>
        <v>0</v>
      </c>
      <c r="S63" s="88">
        <f t="shared" si="3"/>
        <v>0</v>
      </c>
      <c r="T63" s="88">
        <f t="shared" si="3"/>
        <v>4000048</v>
      </c>
      <c r="U63" s="88">
        <f t="shared" si="3"/>
        <v>0</v>
      </c>
      <c r="V63" s="89">
        <f t="shared" si="3"/>
        <v>0</v>
      </c>
      <c r="W63" s="90">
        <f t="shared" si="0"/>
        <v>25950811</v>
      </c>
    </row>
  </sheetData>
  <sheetProtection/>
  <mergeCells count="80">
    <mergeCell ref="B63:D63"/>
    <mergeCell ref="B59:D59"/>
    <mergeCell ref="B60:D60"/>
    <mergeCell ref="B61:D61"/>
    <mergeCell ref="B62:D62"/>
    <mergeCell ref="B58:D58"/>
    <mergeCell ref="B56:D56"/>
    <mergeCell ref="B55:D55"/>
    <mergeCell ref="B57:D57"/>
    <mergeCell ref="B50:D50"/>
    <mergeCell ref="B54:D54"/>
    <mergeCell ref="B43:D43"/>
    <mergeCell ref="B45:D45"/>
    <mergeCell ref="B44:D44"/>
    <mergeCell ref="B46:D46"/>
    <mergeCell ref="Y21:AA21"/>
    <mergeCell ref="Y22:AA22"/>
    <mergeCell ref="B26:D26"/>
    <mergeCell ref="B41:D41"/>
    <mergeCell ref="B42:D42"/>
    <mergeCell ref="B34:D34"/>
    <mergeCell ref="B37:D37"/>
    <mergeCell ref="B39:D39"/>
    <mergeCell ref="B49:D49"/>
    <mergeCell ref="B51:D51"/>
    <mergeCell ref="B52:D52"/>
    <mergeCell ref="B53:D53"/>
    <mergeCell ref="B47:D47"/>
    <mergeCell ref="B48:D48"/>
    <mergeCell ref="B38:D38"/>
    <mergeCell ref="B40:D40"/>
    <mergeCell ref="B29:D29"/>
    <mergeCell ref="B30:D30"/>
    <mergeCell ref="B31:D31"/>
    <mergeCell ref="B35:D35"/>
    <mergeCell ref="B32:D32"/>
    <mergeCell ref="B33:D33"/>
    <mergeCell ref="B36:D36"/>
    <mergeCell ref="B21:D21"/>
    <mergeCell ref="B22:D22"/>
    <mergeCell ref="B23:D23"/>
    <mergeCell ref="B24:D24"/>
    <mergeCell ref="B25:D25"/>
    <mergeCell ref="B27:D27"/>
    <mergeCell ref="S10:S12"/>
    <mergeCell ref="O10:O12"/>
    <mergeCell ref="P10:P12"/>
    <mergeCell ref="Q10:Q12"/>
    <mergeCell ref="B19:D19"/>
    <mergeCell ref="B20:D20"/>
    <mergeCell ref="M10:M12"/>
    <mergeCell ref="N10:N12"/>
    <mergeCell ref="T10:T12"/>
    <mergeCell ref="R10:R12"/>
    <mergeCell ref="V10:V12"/>
    <mergeCell ref="B10:D12"/>
    <mergeCell ref="J10:J12"/>
    <mergeCell ref="K10:K12"/>
    <mergeCell ref="L10:L12"/>
    <mergeCell ref="I10:I12"/>
    <mergeCell ref="E10:E12"/>
    <mergeCell ref="B16:D16"/>
    <mergeCell ref="W10:W12"/>
    <mergeCell ref="B13:D13"/>
    <mergeCell ref="B14:D14"/>
    <mergeCell ref="B15:D15"/>
    <mergeCell ref="U10:U12"/>
    <mergeCell ref="F10:F12"/>
    <mergeCell ref="G10:G12"/>
    <mergeCell ref="H10:H12"/>
    <mergeCell ref="B1:W1"/>
    <mergeCell ref="B4:W4"/>
    <mergeCell ref="B6:W6"/>
    <mergeCell ref="B8:W8"/>
    <mergeCell ref="B2:W2"/>
    <mergeCell ref="Y20:AA20"/>
    <mergeCell ref="Y11:AA11"/>
    <mergeCell ref="Y13:AA13"/>
    <mergeCell ref="B17:D17"/>
    <mergeCell ref="B18:D18"/>
  </mergeCells>
  <printOptions/>
  <pageMargins left="0.75" right="0.75" top="1" bottom="1" header="0.5" footer="0.5"/>
  <pageSetup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8"/>
  <sheetViews>
    <sheetView view="pageBreakPreview" zoomScale="90" zoomScaleSheetLayoutView="90" zoomScalePageLayoutView="0" workbookViewId="0" topLeftCell="A1">
      <selection activeCell="P26" sqref="P26"/>
    </sheetView>
  </sheetViews>
  <sheetFormatPr defaultColWidth="9.00390625" defaultRowHeight="12.75"/>
  <cols>
    <col min="4" max="4" width="18.625" style="0" customWidth="1"/>
    <col min="7" max="8" width="9.875" style="0" bestFit="1" customWidth="1"/>
    <col min="12" max="12" width="10.25390625" style="0" customWidth="1"/>
    <col min="13" max="14" width="9.875" style="0" bestFit="1" customWidth="1"/>
  </cols>
  <sheetData>
    <row r="1" spans="2:14" ht="12.75">
      <c r="B1" s="173" t="s">
        <v>130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2:14" ht="12.75">
      <c r="B2" s="173" t="s">
        <v>136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  <c r="N2" s="174"/>
    </row>
    <row r="3" spans="2:14" ht="12.75">
      <c r="B3" s="128"/>
      <c r="C3" s="8"/>
      <c r="D3" s="8"/>
      <c r="E3" s="8"/>
      <c r="F3" s="8"/>
      <c r="G3" s="8"/>
      <c r="H3" s="8"/>
      <c r="I3" s="8"/>
      <c r="J3" s="8"/>
      <c r="K3" s="8"/>
      <c r="L3" s="8"/>
      <c r="M3" s="7"/>
      <c r="N3" s="7"/>
    </row>
    <row r="4" spans="2:14" ht="12.75">
      <c r="B4" s="190" t="s">
        <v>114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2:14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12.75">
      <c r="B6" s="190" t="s">
        <v>107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</row>
    <row r="7" spans="2:14" ht="12.75">
      <c r="B7" s="237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</row>
    <row r="8" spans="2:14" ht="12.75">
      <c r="B8" s="190" t="s">
        <v>59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</row>
    <row r="9" spans="2:14" ht="13.5" thickBo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 t="s">
        <v>41</v>
      </c>
    </row>
    <row r="10" spans="2:14" ht="13.5" thickBot="1">
      <c r="B10" s="245" t="s">
        <v>79</v>
      </c>
      <c r="C10" s="211"/>
      <c r="D10" s="212"/>
      <c r="E10" s="239" t="s">
        <v>29</v>
      </c>
      <c r="F10" s="240"/>
      <c r="G10" s="241" t="s">
        <v>30</v>
      </c>
      <c r="H10" s="240"/>
      <c r="I10" s="241" t="s">
        <v>38</v>
      </c>
      <c r="J10" s="240"/>
      <c r="K10" s="242" t="s">
        <v>37</v>
      </c>
      <c r="L10" s="243"/>
      <c r="M10" s="241" t="s">
        <v>31</v>
      </c>
      <c r="N10" s="244"/>
    </row>
    <row r="11" spans="2:14" ht="13.5" thickBot="1">
      <c r="B11" s="246"/>
      <c r="C11" s="247"/>
      <c r="D11" s="248"/>
      <c r="E11" s="2" t="s">
        <v>14</v>
      </c>
      <c r="F11" s="2" t="s">
        <v>42</v>
      </c>
      <c r="G11" s="2" t="s">
        <v>14</v>
      </c>
      <c r="H11" s="2" t="s">
        <v>42</v>
      </c>
      <c r="I11" s="2" t="s">
        <v>14</v>
      </c>
      <c r="J11" s="2" t="s">
        <v>42</v>
      </c>
      <c r="K11" s="2" t="s">
        <v>14</v>
      </c>
      <c r="L11" s="2" t="s">
        <v>42</v>
      </c>
      <c r="M11" s="2" t="s">
        <v>14</v>
      </c>
      <c r="N11" s="2" t="s">
        <v>42</v>
      </c>
    </row>
    <row r="12" spans="2:14" ht="42" customHeight="1" thickBot="1">
      <c r="B12" s="254" t="s">
        <v>105</v>
      </c>
      <c r="C12" s="255"/>
      <c r="D12" s="256"/>
      <c r="E12" s="93"/>
      <c r="F12" s="94"/>
      <c r="G12" s="94"/>
      <c r="H12" s="94"/>
      <c r="I12" s="94"/>
      <c r="J12" s="94"/>
      <c r="K12" s="94"/>
      <c r="L12" s="101"/>
      <c r="M12" s="105"/>
      <c r="N12" s="107"/>
    </row>
    <row r="13" spans="2:14" ht="13.5" thickBot="1">
      <c r="B13" s="100"/>
      <c r="C13" s="252" t="s">
        <v>36</v>
      </c>
      <c r="D13" s="253"/>
      <c r="E13" s="91">
        <v>0</v>
      </c>
      <c r="F13" s="92">
        <v>500000</v>
      </c>
      <c r="G13" s="92">
        <v>2500000</v>
      </c>
      <c r="H13" s="92">
        <v>2000000</v>
      </c>
      <c r="I13" s="92"/>
      <c r="J13" s="92"/>
      <c r="K13" s="92"/>
      <c r="L13" s="102"/>
      <c r="M13" s="106">
        <f>SUM(E13,G13,I13,K13)</f>
        <v>2500000</v>
      </c>
      <c r="N13" s="108">
        <f>SUM(F13,H13,J13,L13)</f>
        <v>2500000</v>
      </c>
    </row>
    <row r="14" spans="2:14" ht="26.25" customHeight="1" thickBot="1">
      <c r="B14" s="249" t="s">
        <v>106</v>
      </c>
      <c r="C14" s="250"/>
      <c r="D14" s="251"/>
      <c r="E14" s="95"/>
      <c r="F14" s="96"/>
      <c r="G14" s="96"/>
      <c r="H14" s="96"/>
      <c r="I14" s="96"/>
      <c r="J14" s="96"/>
      <c r="K14" s="96"/>
      <c r="L14" s="103"/>
      <c r="M14" s="106"/>
      <c r="N14" s="108"/>
    </row>
    <row r="15" spans="2:14" ht="13.5" thickBot="1">
      <c r="B15" s="100"/>
      <c r="C15" s="252" t="s">
        <v>108</v>
      </c>
      <c r="D15" s="253"/>
      <c r="E15" s="91"/>
      <c r="F15" s="92"/>
      <c r="G15" s="92"/>
      <c r="H15" s="92"/>
      <c r="I15" s="92"/>
      <c r="J15" s="92"/>
      <c r="K15" s="92"/>
      <c r="L15" s="102"/>
      <c r="M15" s="106">
        <f>SUM(E15,G15,I15,K15)</f>
        <v>0</v>
      </c>
      <c r="N15" s="108">
        <f>SUM(F15,H15,J15,L15)</f>
        <v>0</v>
      </c>
    </row>
    <row r="16" spans="2:14" ht="25.5" customHeight="1" thickBot="1">
      <c r="B16" s="249" t="s">
        <v>109</v>
      </c>
      <c r="C16" s="250"/>
      <c r="D16" s="251"/>
      <c r="E16" s="95"/>
      <c r="F16" s="96"/>
      <c r="G16" s="96"/>
      <c r="H16" s="96"/>
      <c r="I16" s="96"/>
      <c r="J16" s="96"/>
      <c r="K16" s="96"/>
      <c r="L16" s="103"/>
      <c r="M16" s="106"/>
      <c r="N16" s="108"/>
    </row>
    <row r="17" spans="2:14" ht="13.5" thickBot="1">
      <c r="B17" s="100"/>
      <c r="C17" s="252" t="s">
        <v>110</v>
      </c>
      <c r="D17" s="253"/>
      <c r="E17" s="91"/>
      <c r="F17" s="92"/>
      <c r="G17" s="92"/>
      <c r="H17" s="92"/>
      <c r="I17" s="92"/>
      <c r="J17" s="92"/>
      <c r="K17" s="92"/>
      <c r="L17" s="102"/>
      <c r="M17" s="106"/>
      <c r="N17" s="108"/>
    </row>
    <row r="18" spans="2:14" ht="13.5" thickBot="1">
      <c r="B18" s="97"/>
      <c r="C18" s="98" t="s">
        <v>21</v>
      </c>
      <c r="D18" s="99"/>
      <c r="E18" s="54">
        <f>SUM(E12:E17)</f>
        <v>0</v>
      </c>
      <c r="F18" s="54">
        <f aca="true" t="shared" si="0" ref="F18:L18">SUM(F12:F17)</f>
        <v>500000</v>
      </c>
      <c r="G18" s="54">
        <f t="shared" si="0"/>
        <v>2500000</v>
      </c>
      <c r="H18" s="54">
        <f t="shared" si="0"/>
        <v>2000000</v>
      </c>
      <c r="I18" s="54">
        <f t="shared" si="0"/>
        <v>0</v>
      </c>
      <c r="J18" s="54">
        <f t="shared" si="0"/>
        <v>0</v>
      </c>
      <c r="K18" s="54">
        <f t="shared" si="0"/>
        <v>0</v>
      </c>
      <c r="L18" s="104">
        <f t="shared" si="0"/>
        <v>0</v>
      </c>
      <c r="M18" s="106">
        <f>SUM(E18,G18,I18,K18)</f>
        <v>2500000</v>
      </c>
      <c r="N18" s="108">
        <f>SUM(F18,H18,J18,L18)</f>
        <v>2500000</v>
      </c>
    </row>
  </sheetData>
  <sheetProtection/>
  <mergeCells count="18">
    <mergeCell ref="B16:D16"/>
    <mergeCell ref="C17:D17"/>
    <mergeCell ref="B12:D12"/>
    <mergeCell ref="C13:D13"/>
    <mergeCell ref="B14:D14"/>
    <mergeCell ref="C15:D15"/>
    <mergeCell ref="E10:F10"/>
    <mergeCell ref="G10:H10"/>
    <mergeCell ref="I10:J10"/>
    <mergeCell ref="K10:L10"/>
    <mergeCell ref="M10:N10"/>
    <mergeCell ref="B10:D11"/>
    <mergeCell ref="B1:N1"/>
    <mergeCell ref="B4:N4"/>
    <mergeCell ref="B6:N6"/>
    <mergeCell ref="B2:N2"/>
    <mergeCell ref="B7:N7"/>
    <mergeCell ref="B8:N8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Sümegprága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Lenovo</cp:lastModifiedBy>
  <cp:lastPrinted>2016-09-12T11:48:43Z</cp:lastPrinted>
  <dcterms:created xsi:type="dcterms:W3CDTF">2007-06-18T06:49:20Z</dcterms:created>
  <dcterms:modified xsi:type="dcterms:W3CDTF">2016-10-02T12:10:18Z</dcterms:modified>
  <cp:category/>
  <cp:version/>
  <cp:contentType/>
  <cp:contentStatus/>
</cp:coreProperties>
</file>