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E:\Backup\D meghajtó\Költségvetés\2018. évi költségvetés\Módosítás\8_2018.(IV.27.) önk.rend.melléklete-Költs.rend.mód.-2018. április 26.xlsx 2018-04-27 09-26-42\"/>
    </mc:Choice>
  </mc:AlternateContent>
  <xr:revisionPtr revIDLastSave="0" documentId="8_{0112A5A2-7D3E-4D92-872F-65E908FD5733}" xr6:coauthVersionLast="31" xr6:coauthVersionMax="31" xr10:uidLastSave="{00000000-0000-0000-0000-000000000000}"/>
  <bookViews>
    <workbookView xWindow="0" yWindow="0" windowWidth="20490" windowHeight="7545" xr2:uid="{45B9ABBC-14D7-45D0-A7B6-90CC35AA1CE1}"/>
  </bookViews>
  <sheets>
    <sheet name="2.1.sz.mell " sheetId="1" r:id="rId1"/>
  </sheets>
  <definedNames>
    <definedName name="_xlnm.Print_Area" localSheetId="0">'2.1.sz.mell '!$A$1:$E$32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9" i="1" l="1"/>
  <c r="E30" i="1" s="1"/>
  <c r="C29" i="1"/>
  <c r="C24" i="1"/>
  <c r="C19" i="1"/>
  <c r="E18" i="1"/>
  <c r="C18" i="1"/>
  <c r="C31" i="1" s="1"/>
  <c r="C11" i="1"/>
  <c r="C9" i="1"/>
  <c r="C8" i="1"/>
  <c r="E4" i="1"/>
  <c r="E31" i="1" l="1"/>
  <c r="C30" i="1"/>
  <c r="E32" i="1" l="1"/>
  <c r="C32" i="1"/>
</calcChain>
</file>

<file path=xl/sharedStrings.xml><?xml version="1.0" encoding="utf-8"?>
<sst xmlns="http://schemas.openxmlformats.org/spreadsheetml/2006/main" count="83" uniqueCount="82">
  <si>
    <t>I. Működési célú bevételek és kiadások mérlege
(Önkormányzati szinten)</t>
  </si>
  <si>
    <t xml:space="preserve"> Forintban !</t>
  </si>
  <si>
    <t>Sor-
szám</t>
  </si>
  <si>
    <t>Bevételek</t>
  </si>
  <si>
    <t>Kiadások</t>
  </si>
  <si>
    <t>Megnevezés</t>
  </si>
  <si>
    <t>2018.évi előirányzat</t>
  </si>
  <si>
    <t>A</t>
  </si>
  <si>
    <t>B</t>
  </si>
  <si>
    <t>C</t>
  </si>
  <si>
    <t>D</t>
  </si>
  <si>
    <t>E</t>
  </si>
  <si>
    <t>1.</t>
  </si>
  <si>
    <t>Önkormányzatok működési támogatásai</t>
  </si>
  <si>
    <t>Személyi juttatások</t>
  </si>
  <si>
    <t>2.</t>
  </si>
  <si>
    <t>Működési célú támogatások államháztartáson belülről</t>
  </si>
  <si>
    <t>Munkaadókat terhelő járulékok és szociális hozzájárulási adó</t>
  </si>
  <si>
    <t>3.</t>
  </si>
  <si>
    <t>2.-ból EU-s támogatás</t>
  </si>
  <si>
    <t xml:space="preserve">Dologi kiadások </t>
  </si>
  <si>
    <t>4.</t>
  </si>
  <si>
    <t>Közhatalmi bevételek</t>
  </si>
  <si>
    <t>Ellátottak pénzbeli juttatásai</t>
  </si>
  <si>
    <t>5.</t>
  </si>
  <si>
    <t>Működési bevételek</t>
  </si>
  <si>
    <t>Egyéb működési célú kiadások</t>
  </si>
  <si>
    <t>6.</t>
  </si>
  <si>
    <t>Működési célú átvett pénzeszközök</t>
  </si>
  <si>
    <t>Tartalékok</t>
  </si>
  <si>
    <t>7.</t>
  </si>
  <si>
    <t>6.-ból EU-s támogatás (közvetlen)</t>
  </si>
  <si>
    <t>8.</t>
  </si>
  <si>
    <t>9.</t>
  </si>
  <si>
    <t>10.</t>
  </si>
  <si>
    <t>11.</t>
  </si>
  <si>
    <t>12.</t>
  </si>
  <si>
    <t>13.</t>
  </si>
  <si>
    <t>Költségvetési bevételek összesen (1.+2.+4.+5.+6.+8.+…+12.)</t>
  </si>
  <si>
    <t>Költségvetési kiadások összesen (1.+...+12.)</t>
  </si>
  <si>
    <t>14.</t>
  </si>
  <si>
    <t>Hiány belső finanszírozásának bevételei (15.+…+18. )</t>
  </si>
  <si>
    <t>Értékpapír vásárlása, visszavásárlása</t>
  </si>
  <si>
    <t>15.</t>
  </si>
  <si>
    <t xml:space="preserve">   Költségvetési maradvány igénybevétele </t>
  </si>
  <si>
    <t>Likviditási célú hitelek törlesztése</t>
  </si>
  <si>
    <t>16.</t>
  </si>
  <si>
    <t xml:space="preserve">   Vállalkozási maradvány igénybevétele </t>
  </si>
  <si>
    <t>Rövid lejáratú hitelek törlesztése</t>
  </si>
  <si>
    <t>17.</t>
  </si>
  <si>
    <t xml:space="preserve">   Betét visszavonásából származó bevétel </t>
  </si>
  <si>
    <t>Hosszú lejáratú hitelek törlesztése</t>
  </si>
  <si>
    <t>18.</t>
  </si>
  <si>
    <t xml:space="preserve">   Egyéb belső finanszírozási bevételek</t>
  </si>
  <si>
    <t>Kölcsön törlesztése</t>
  </si>
  <si>
    <t>19.</t>
  </si>
  <si>
    <t xml:space="preserve">Hiány külső finanszírozásának bevételei (20.+…+21.) </t>
  </si>
  <si>
    <t>Forgatási célú belföldi, külföldi értékpapírok vásárlása</t>
  </si>
  <si>
    <t>20.</t>
  </si>
  <si>
    <t xml:space="preserve">   Likviditási célú hitelek, kölcsönök felvétele</t>
  </si>
  <si>
    <t>Pénzeszközök lekötött betétként elhelyezése</t>
  </si>
  <si>
    <t>21.</t>
  </si>
  <si>
    <t xml:space="preserve">   Értékpapírok bevételei</t>
  </si>
  <si>
    <t>Adóssághoz nem kapcsolódó származékos ügyletek</t>
  </si>
  <si>
    <t>22.</t>
  </si>
  <si>
    <t>Váltóbevételek</t>
  </si>
  <si>
    <t>Váltókiadások</t>
  </si>
  <si>
    <t>23.</t>
  </si>
  <si>
    <t>Adóssághoz nem kapcsolódó származékos ügyletek bevételei</t>
  </si>
  <si>
    <t>Államháztartáson belüli megelőlegezés visszafizetése</t>
  </si>
  <si>
    <t>24.</t>
  </si>
  <si>
    <t>Működési célú finanszírozási bevételek összesen (14.+19.+22.+23.)</t>
  </si>
  <si>
    <t>Működési célú finanszírozási kiadások összesen (14.+...+23.)</t>
  </si>
  <si>
    <t>25.</t>
  </si>
  <si>
    <t>BEVÉTEL ÖSSZESEN (13.+24.)</t>
  </si>
  <si>
    <t>KIADÁSOK ÖSSZESEN (13.+24.)</t>
  </si>
  <si>
    <t>26.</t>
  </si>
  <si>
    <t>Költségvetési hiány:</t>
  </si>
  <si>
    <t>Költségvetési többlet:</t>
  </si>
  <si>
    <t>27.</t>
  </si>
  <si>
    <t>Tárgyévi  hiány:</t>
  </si>
  <si>
    <t>Tárgyévi  többlet: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</si>
</sst>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16" x14ac:knownFonts="1">
    <font>
      <sz val="10"/>
      <name val="Times New Roman CE"/>
      <charset val="238"/>
    </font>
    <font>
      <sz val="10"/>
      <name val="Times New Roman CE"/>
      <charset val="238"/>
    </font>
    <font>
      <b/>
      <sz val="12"/>
      <name val="Times New Roman CE"/>
      <family val="1"/>
      <charset val="238"/>
    </font>
    <font>
      <i/>
      <sz val="10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charset val="238"/>
    </font>
    <font>
      <b/>
      <sz val="9"/>
      <name val="Times New Roman CE"/>
      <family val="1"/>
      <charset val="238"/>
    </font>
    <font>
      <sz val="12"/>
      <name val="Times New Roman CE"/>
      <charset val="238"/>
    </font>
    <font>
      <b/>
      <sz val="10"/>
      <name val="Times New Roman CE"/>
      <family val="1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b/>
      <sz val="8"/>
      <color rgb="FFFF0000"/>
      <name val="Times New Roman CE"/>
      <charset val="238"/>
    </font>
    <font>
      <sz val="8"/>
      <name val="Times New Roman CE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  <font>
      <b/>
      <sz val="14"/>
      <color indexed="10"/>
      <name val="Times New Roman CE"/>
      <charset val="23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7" fillId="0" borderId="0"/>
  </cellStyleXfs>
  <cellXfs count="58">
    <xf numFmtId="0" fontId="0" fillId="0" borderId="0" xfId="0"/>
    <xf numFmtId="164" fontId="0" fillId="0" borderId="0" xfId="0" applyNumberFormat="1" applyFill="1" applyAlignment="1" applyProtection="1">
      <alignment vertical="center" wrapText="1"/>
    </xf>
    <xf numFmtId="164" fontId="2" fillId="0" borderId="0" xfId="0" applyNumberFormat="1" applyFont="1" applyFill="1" applyAlignment="1" applyProtection="1">
      <alignment horizontal="centerContinuous" vertical="center" wrapText="1"/>
    </xf>
    <xf numFmtId="164" fontId="0" fillId="0" borderId="0" xfId="0" applyNumberFormat="1" applyFill="1" applyAlignment="1" applyProtection="1">
      <alignment horizontal="centerContinuous" vertical="center"/>
    </xf>
    <xf numFmtId="164" fontId="3" fillId="0" borderId="0" xfId="0" applyNumberFormat="1" applyFont="1" applyFill="1" applyAlignment="1" applyProtection="1">
      <alignment horizontal="center" textRotation="180" wrapText="1"/>
    </xf>
    <xf numFmtId="164" fontId="0" fillId="0" borderId="0" xfId="0" applyNumberFormat="1" applyFill="1" applyAlignment="1" applyProtection="1">
      <alignment horizontal="center" vertical="center" wrapText="1"/>
    </xf>
    <xf numFmtId="164" fontId="4" fillId="0" borderId="0" xfId="0" applyNumberFormat="1" applyFont="1" applyFill="1" applyAlignment="1" applyProtection="1">
      <alignment horizontal="right" vertical="center"/>
    </xf>
    <xf numFmtId="164" fontId="5" fillId="0" borderId="1" xfId="0" applyNumberFormat="1" applyFont="1" applyFill="1" applyBorder="1" applyAlignment="1" applyProtection="1">
      <alignment horizontal="center" vertical="center" wrapText="1"/>
    </xf>
    <xf numFmtId="164" fontId="6" fillId="0" borderId="2" xfId="0" applyNumberFormat="1" applyFont="1" applyFill="1" applyBorder="1" applyAlignment="1" applyProtection="1">
      <alignment horizontal="centerContinuous" vertical="center" wrapText="1"/>
    </xf>
    <xf numFmtId="164" fontId="6" fillId="0" borderId="3" xfId="0" applyNumberFormat="1" applyFont="1" applyFill="1" applyBorder="1" applyAlignment="1" applyProtection="1">
      <alignment horizontal="centerContinuous" vertical="center" wrapText="1"/>
    </xf>
    <xf numFmtId="164" fontId="6" fillId="0" borderId="4" xfId="0" applyNumberFormat="1" applyFont="1" applyFill="1" applyBorder="1" applyAlignment="1" applyProtection="1">
      <alignment horizontal="centerContinuous" vertical="center" wrapText="1"/>
    </xf>
    <xf numFmtId="164" fontId="5" fillId="0" borderId="5" xfId="0" applyNumberFormat="1" applyFont="1" applyFill="1" applyBorder="1" applyAlignment="1" applyProtection="1">
      <alignment horizontal="center" vertical="center" wrapText="1"/>
    </xf>
    <xf numFmtId="164" fontId="6" fillId="0" borderId="2" xfId="0" applyNumberFormat="1" applyFont="1" applyFill="1" applyBorder="1" applyAlignment="1" applyProtection="1">
      <alignment horizontal="center" vertical="center" wrapText="1"/>
    </xf>
    <xf numFmtId="0" fontId="6" fillId="0" borderId="4" xfId="1" applyFont="1" applyFill="1" applyBorder="1" applyAlignment="1" applyProtection="1">
      <alignment horizontal="center" vertical="center" wrapText="1"/>
    </xf>
    <xf numFmtId="164" fontId="6" fillId="0" borderId="4" xfId="0" applyNumberFormat="1" applyFont="1" applyFill="1" applyBorder="1" applyAlignment="1" applyProtection="1">
      <alignment horizontal="center" vertical="center" wrapText="1"/>
    </xf>
    <xf numFmtId="164" fontId="8" fillId="0" borderId="0" xfId="0" applyNumberFormat="1" applyFont="1" applyFill="1" applyAlignment="1" applyProtection="1">
      <alignment horizontal="center" vertical="center" wrapText="1"/>
    </xf>
    <xf numFmtId="164" fontId="9" fillId="0" borderId="6" xfId="0" applyNumberFormat="1" applyFont="1" applyFill="1" applyBorder="1" applyAlignment="1" applyProtection="1">
      <alignment horizontal="center" vertical="center" wrapText="1"/>
    </xf>
    <xf numFmtId="164" fontId="9" fillId="0" borderId="2" xfId="0" applyNumberFormat="1" applyFont="1" applyFill="1" applyBorder="1" applyAlignment="1" applyProtection="1">
      <alignment horizontal="center" vertical="center" wrapText="1"/>
    </xf>
    <xf numFmtId="164" fontId="9" fillId="0" borderId="3" xfId="0" applyNumberFormat="1" applyFont="1" applyFill="1" applyBorder="1" applyAlignment="1" applyProtection="1">
      <alignment horizontal="center" vertical="center" wrapText="1"/>
    </xf>
    <xf numFmtId="164" fontId="9" fillId="0" borderId="4" xfId="0" applyNumberFormat="1" applyFont="1" applyFill="1" applyBorder="1" applyAlignment="1" applyProtection="1">
      <alignment horizontal="center" vertical="center" wrapText="1"/>
    </xf>
    <xf numFmtId="164" fontId="9" fillId="0" borderId="0" xfId="0" applyNumberFormat="1" applyFont="1" applyFill="1" applyAlignment="1" applyProtection="1">
      <alignment horizontal="center" vertical="center" wrapText="1"/>
    </xf>
    <xf numFmtId="164" fontId="0" fillId="0" borderId="7" xfId="0" applyNumberFormat="1" applyFill="1" applyBorder="1" applyAlignment="1" applyProtection="1">
      <alignment horizontal="left" vertical="center" wrapText="1" indent="1"/>
    </xf>
    <xf numFmtId="164" fontId="10" fillId="0" borderId="8" xfId="0" applyNumberFormat="1" applyFont="1" applyFill="1" applyBorder="1" applyAlignment="1" applyProtection="1">
      <alignment horizontal="left" vertical="center" wrapText="1" indent="1"/>
    </xf>
    <xf numFmtId="164" fontId="11" fillId="0" borderId="9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8" xfId="0" applyNumberFormat="1" applyFont="1" applyFill="1" applyBorder="1" applyAlignment="1" applyProtection="1">
      <alignment horizontal="left" vertical="center" wrapText="1" indent="1"/>
    </xf>
    <xf numFmtId="164" fontId="11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11" xfId="0" applyNumberFormat="1" applyFill="1" applyBorder="1" applyAlignment="1" applyProtection="1">
      <alignment horizontal="left" vertical="center" wrapText="1" indent="1"/>
    </xf>
    <xf numFmtId="164" fontId="10" fillId="0" borderId="12" xfId="0" applyNumberFormat="1" applyFont="1" applyFill="1" applyBorder="1" applyAlignment="1" applyProtection="1">
      <alignment horizontal="left" vertical="center" wrapText="1" indent="1"/>
    </xf>
    <xf numFmtId="164" fontId="11" fillId="0" borderId="13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2" xfId="0" applyNumberFormat="1" applyFont="1" applyFill="1" applyBorder="1" applyAlignment="1" applyProtection="1">
      <alignment horizontal="left" vertical="center" wrapText="1" indent="1"/>
    </xf>
    <xf numFmtId="164" fontId="11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3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15" xfId="0" applyNumberFormat="1" applyFont="1" applyFill="1" applyBorder="1" applyAlignment="1" applyProtection="1">
      <alignment horizontal="left" vertical="center" wrapText="1" indent="1"/>
    </xf>
    <xf numFmtId="164" fontId="12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2" xfId="0" applyNumberFormat="1" applyFont="1" applyFill="1" applyBorder="1" applyAlignment="1" applyProtection="1">
      <alignment horizontal="left" vertical="center" wrapText="1" indent="1"/>
      <protection locked="0"/>
    </xf>
    <xf numFmtId="164" fontId="10" fillId="0" borderId="12" xfId="0" applyNumberFormat="1" applyFont="1" applyFill="1" applyBorder="1" applyAlignment="1" applyProtection="1">
      <alignment horizontal="left" vertical="center" wrapText="1" indent="1"/>
      <protection locked="0"/>
    </xf>
    <xf numFmtId="164" fontId="12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64" fontId="10" fillId="0" borderId="17" xfId="0" applyNumberFormat="1" applyFont="1" applyFill="1" applyBorder="1" applyAlignment="1" applyProtection="1">
      <alignment horizontal="left" vertical="center" wrapText="1" indent="1"/>
      <protection locked="0"/>
    </xf>
    <xf numFmtId="164" fontId="12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6" xfId="0" applyNumberFormat="1" applyFont="1" applyFill="1" applyBorder="1" applyAlignment="1" applyProtection="1">
      <alignment horizontal="left" vertical="center" wrapText="1" indent="1"/>
    </xf>
    <xf numFmtId="164" fontId="9" fillId="0" borderId="2" xfId="0" applyNumberFormat="1" applyFont="1" applyFill="1" applyBorder="1" applyAlignment="1" applyProtection="1">
      <alignment horizontal="left" vertical="center" wrapText="1" indent="1"/>
    </xf>
    <xf numFmtId="164" fontId="9" fillId="0" borderId="3" xfId="0" applyNumberFormat="1" applyFont="1" applyFill="1" applyBorder="1" applyAlignment="1" applyProtection="1">
      <alignment horizontal="right" vertical="center" wrapText="1" indent="1"/>
    </xf>
    <xf numFmtId="164" fontId="9" fillId="0" borderId="4" xfId="0" applyNumberFormat="1" applyFont="1" applyFill="1" applyBorder="1" applyAlignment="1" applyProtection="1">
      <alignment horizontal="right" vertical="center" wrapText="1" indent="1"/>
    </xf>
    <xf numFmtId="164" fontId="1" fillId="0" borderId="20" xfId="0" applyNumberFormat="1" applyFont="1" applyFill="1" applyBorder="1" applyAlignment="1" applyProtection="1">
      <alignment horizontal="left" vertical="center" wrapText="1" indent="1"/>
    </xf>
    <xf numFmtId="164" fontId="12" fillId="0" borderId="21" xfId="0" applyNumberFormat="1" applyFont="1" applyFill="1" applyBorder="1" applyAlignment="1" applyProtection="1">
      <alignment horizontal="left" vertical="center" wrapText="1" indent="1"/>
    </xf>
    <xf numFmtId="164" fontId="14" fillId="0" borderId="22" xfId="0" applyNumberFormat="1" applyFont="1" applyFill="1" applyBorder="1" applyAlignment="1" applyProtection="1">
      <alignment horizontal="right" vertical="center" wrapText="1" indent="1"/>
    </xf>
    <xf numFmtId="164" fontId="12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64" fontId="1" fillId="0" borderId="11" xfId="0" applyNumberFormat="1" applyFont="1" applyFill="1" applyBorder="1" applyAlignment="1" applyProtection="1">
      <alignment horizontal="left" vertical="center" wrapText="1" indent="1"/>
    </xf>
    <xf numFmtId="164" fontId="14" fillId="0" borderId="13" xfId="0" applyNumberFormat="1" applyFont="1" applyFill="1" applyBorder="1" applyAlignment="1" applyProtection="1">
      <alignment horizontal="right" vertical="center" wrapText="1" indent="1"/>
    </xf>
    <xf numFmtId="164" fontId="12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20" xfId="0" applyNumberFormat="1" applyFill="1" applyBorder="1" applyAlignment="1" applyProtection="1">
      <alignment horizontal="left" vertical="center" wrapText="1" indent="1"/>
    </xf>
    <xf numFmtId="164" fontId="10" fillId="0" borderId="21" xfId="0" applyNumberFormat="1" applyFont="1" applyFill="1" applyBorder="1" applyAlignment="1" applyProtection="1">
      <alignment horizontal="left" vertical="center" wrapText="1" indent="1"/>
      <protection locked="0"/>
    </xf>
    <xf numFmtId="164" fontId="13" fillId="0" borderId="2" xfId="0" applyNumberFormat="1" applyFont="1" applyFill="1" applyBorder="1" applyAlignment="1" applyProtection="1">
      <alignment horizontal="left" vertical="center" wrapText="1" indent="1"/>
    </xf>
    <xf numFmtId="164" fontId="5" fillId="0" borderId="24" xfId="0" applyNumberFormat="1" applyFont="1" applyFill="1" applyBorder="1" applyAlignment="1" applyProtection="1">
      <alignment horizontal="right" vertical="center" wrapText="1" indent="1"/>
    </xf>
    <xf numFmtId="164" fontId="13" fillId="0" borderId="24" xfId="0" applyNumberFormat="1" applyFont="1" applyFill="1" applyBorder="1" applyAlignment="1" applyProtection="1">
      <alignment horizontal="right" vertical="center" wrapText="1" indent="1"/>
    </xf>
    <xf numFmtId="164" fontId="15" fillId="0" borderId="25" xfId="0" applyNumberFormat="1" applyFont="1" applyFill="1" applyBorder="1" applyAlignment="1" applyProtection="1">
      <alignment horizontal="center" vertical="center" wrapText="1"/>
    </xf>
  </cellXfs>
  <cellStyles count="2">
    <cellStyle name="Normál" xfId="0" builtinId="0"/>
    <cellStyle name="Normál_KVRENMUNKA" xfId="1" xr:uid="{979D4AC4-1509-4ED8-84FB-58B722C4DD4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780C9-BD2C-4C26-AD6C-1D5FAC04DDC7}">
  <sheetPr codeName="Munka5">
    <tabColor theme="6"/>
    <pageSetUpPr fitToPage="1"/>
  </sheetPr>
  <dimension ref="A1:F33"/>
  <sheetViews>
    <sheetView tabSelected="1" zoomScaleNormal="100" zoomScaleSheetLayoutView="100" workbookViewId="0">
      <selection activeCell="J91" sqref="J91"/>
    </sheetView>
  </sheetViews>
  <sheetFormatPr defaultRowHeight="12.75" x14ac:dyDescent="0.2"/>
  <cols>
    <col min="1" max="1" width="6.83203125" style="1" customWidth="1"/>
    <col min="2" max="2" width="55.1640625" style="5" customWidth="1"/>
    <col min="3" max="3" width="16" style="1" bestFit="1" customWidth="1"/>
    <col min="4" max="4" width="55.1640625" style="1" customWidth="1"/>
    <col min="5" max="5" width="16.33203125" style="1" customWidth="1"/>
    <col min="6" max="6" width="4.83203125" style="1" customWidth="1"/>
    <col min="7" max="16384" width="9.33203125" style="1"/>
  </cols>
  <sheetData>
    <row r="1" spans="1:6" ht="39.75" customHeight="1" x14ac:dyDescent="0.2">
      <c r="B1" s="2" t="s">
        <v>0</v>
      </c>
      <c r="C1" s="3"/>
      <c r="D1" s="3"/>
      <c r="E1" s="3"/>
      <c r="F1" s="4"/>
    </row>
    <row r="2" spans="1:6" ht="14.25" thickBot="1" x14ac:dyDescent="0.25">
      <c r="E2" s="6" t="s">
        <v>1</v>
      </c>
      <c r="F2" s="4"/>
    </row>
    <row r="3" spans="1:6" ht="18" customHeight="1" thickBot="1" x14ac:dyDescent="0.25">
      <c r="A3" s="7" t="s">
        <v>2</v>
      </c>
      <c r="B3" s="8" t="s">
        <v>3</v>
      </c>
      <c r="C3" s="9"/>
      <c r="D3" s="8" t="s">
        <v>4</v>
      </c>
      <c r="E3" s="10"/>
      <c r="F3" s="4"/>
    </row>
    <row r="4" spans="1:6" s="15" customFormat="1" ht="35.25" customHeight="1" thickBot="1" x14ac:dyDescent="0.25">
      <c r="A4" s="11"/>
      <c r="B4" s="12" t="s">
        <v>5</v>
      </c>
      <c r="C4" s="13" t="s">
        <v>6</v>
      </c>
      <c r="D4" s="12" t="s">
        <v>5</v>
      </c>
      <c r="E4" s="14" t="str">
        <f>+C4</f>
        <v>2018.évi előirányzat</v>
      </c>
      <c r="F4" s="4"/>
    </row>
    <row r="5" spans="1:6" s="20" customFormat="1" ht="12" customHeight="1" thickBot="1" x14ac:dyDescent="0.25">
      <c r="A5" s="16" t="s">
        <v>7</v>
      </c>
      <c r="B5" s="17" t="s">
        <v>8</v>
      </c>
      <c r="C5" s="18" t="s">
        <v>9</v>
      </c>
      <c r="D5" s="17" t="s">
        <v>10</v>
      </c>
      <c r="E5" s="19" t="s">
        <v>11</v>
      </c>
      <c r="F5" s="4"/>
    </row>
    <row r="6" spans="1:6" ht="12.95" customHeight="1" x14ac:dyDescent="0.2">
      <c r="A6" s="21" t="s">
        <v>12</v>
      </c>
      <c r="B6" s="22" t="s">
        <v>13</v>
      </c>
      <c r="C6" s="23">
        <v>1319904176</v>
      </c>
      <c r="D6" s="24" t="s">
        <v>14</v>
      </c>
      <c r="E6" s="25">
        <v>981036950</v>
      </c>
      <c r="F6" s="4"/>
    </row>
    <row r="7" spans="1:6" ht="12.95" customHeight="1" x14ac:dyDescent="0.2">
      <c r="A7" s="26" t="s">
        <v>15</v>
      </c>
      <c r="B7" s="27" t="s">
        <v>16</v>
      </c>
      <c r="C7" s="28">
        <v>180642060</v>
      </c>
      <c r="D7" s="29" t="s">
        <v>17</v>
      </c>
      <c r="E7" s="30">
        <v>206935735</v>
      </c>
      <c r="F7" s="4"/>
    </row>
    <row r="8" spans="1:6" ht="12.95" customHeight="1" x14ac:dyDescent="0.2">
      <c r="A8" s="26" t="s">
        <v>18</v>
      </c>
      <c r="B8" s="27" t="s">
        <v>19</v>
      </c>
      <c r="C8" s="31">
        <f>399535</f>
        <v>399535</v>
      </c>
      <c r="D8" s="29" t="s">
        <v>20</v>
      </c>
      <c r="E8" s="30">
        <v>879726149</v>
      </c>
      <c r="F8" s="4"/>
    </row>
    <row r="9" spans="1:6" ht="12.95" customHeight="1" x14ac:dyDescent="0.2">
      <c r="A9" s="26" t="s">
        <v>21</v>
      </c>
      <c r="B9" s="27" t="s">
        <v>22</v>
      </c>
      <c r="C9" s="31">
        <f>352658000</f>
        <v>352658000</v>
      </c>
      <c r="D9" s="29" t="s">
        <v>23</v>
      </c>
      <c r="E9" s="32">
        <v>97250000</v>
      </c>
      <c r="F9" s="4"/>
    </row>
    <row r="10" spans="1:6" ht="12.95" customHeight="1" x14ac:dyDescent="0.2">
      <c r="A10" s="26" t="s">
        <v>24</v>
      </c>
      <c r="B10" s="33" t="s">
        <v>25</v>
      </c>
      <c r="C10" s="28">
        <v>434983575</v>
      </c>
      <c r="D10" s="29" t="s">
        <v>26</v>
      </c>
      <c r="E10" s="30">
        <v>152130903</v>
      </c>
      <c r="F10" s="4"/>
    </row>
    <row r="11" spans="1:6" ht="12.95" customHeight="1" x14ac:dyDescent="0.2">
      <c r="A11" s="26" t="s">
        <v>27</v>
      </c>
      <c r="B11" s="27" t="s">
        <v>28</v>
      </c>
      <c r="C11" s="34">
        <f>4766000</f>
        <v>4766000</v>
      </c>
      <c r="D11" s="29" t="s">
        <v>29</v>
      </c>
      <c r="E11" s="30">
        <v>54069154</v>
      </c>
      <c r="F11" s="4"/>
    </row>
    <row r="12" spans="1:6" ht="12.95" customHeight="1" x14ac:dyDescent="0.2">
      <c r="A12" s="26" t="s">
        <v>30</v>
      </c>
      <c r="B12" s="27" t="s">
        <v>31</v>
      </c>
      <c r="C12" s="31"/>
      <c r="D12" s="35"/>
      <c r="E12" s="32"/>
      <c r="F12" s="4"/>
    </row>
    <row r="13" spans="1:6" ht="12.95" customHeight="1" x14ac:dyDescent="0.2">
      <c r="A13" s="26" t="s">
        <v>32</v>
      </c>
      <c r="B13" s="36"/>
      <c r="C13" s="31"/>
      <c r="D13" s="35"/>
      <c r="E13" s="32"/>
      <c r="F13" s="4"/>
    </row>
    <row r="14" spans="1:6" ht="12.95" customHeight="1" x14ac:dyDescent="0.2">
      <c r="A14" s="26" t="s">
        <v>33</v>
      </c>
      <c r="B14" s="37"/>
      <c r="C14" s="34"/>
      <c r="D14" s="35"/>
      <c r="E14" s="32"/>
      <c r="F14" s="4"/>
    </row>
    <row r="15" spans="1:6" ht="12.95" customHeight="1" x14ac:dyDescent="0.2">
      <c r="A15" s="26" t="s">
        <v>34</v>
      </c>
      <c r="B15" s="36"/>
      <c r="C15" s="31"/>
      <c r="D15" s="35"/>
      <c r="E15" s="32"/>
      <c r="F15" s="4"/>
    </row>
    <row r="16" spans="1:6" ht="12.95" customHeight="1" x14ac:dyDescent="0.2">
      <c r="A16" s="26" t="s">
        <v>35</v>
      </c>
      <c r="B16" s="36"/>
      <c r="C16" s="31"/>
      <c r="D16" s="36"/>
      <c r="E16" s="32"/>
      <c r="F16" s="4"/>
    </row>
    <row r="17" spans="1:6" ht="12.95" customHeight="1" thickBot="1" x14ac:dyDescent="0.25">
      <c r="A17" s="26" t="s">
        <v>36</v>
      </c>
      <c r="B17" s="38"/>
      <c r="C17" s="39"/>
      <c r="D17" s="36"/>
      <c r="E17" s="40"/>
      <c r="F17" s="4"/>
    </row>
    <row r="18" spans="1:6" ht="15.95" customHeight="1" thickBot="1" x14ac:dyDescent="0.25">
      <c r="A18" s="41" t="s">
        <v>37</v>
      </c>
      <c r="B18" s="42" t="s">
        <v>38</v>
      </c>
      <c r="C18" s="43">
        <f>SUM(C6:C17)-C8</f>
        <v>2292953811</v>
      </c>
      <c r="D18" s="42" t="s">
        <v>39</v>
      </c>
      <c r="E18" s="44">
        <f>SUM(E6:E17)</f>
        <v>2371148891</v>
      </c>
      <c r="F18" s="4"/>
    </row>
    <row r="19" spans="1:6" ht="12.95" customHeight="1" x14ac:dyDescent="0.2">
      <c r="A19" s="45" t="s">
        <v>40</v>
      </c>
      <c r="B19" s="46" t="s">
        <v>41</v>
      </c>
      <c r="C19" s="47">
        <f>SUM(C20:C23)</f>
        <v>620677200</v>
      </c>
      <c r="D19" s="29" t="s">
        <v>42</v>
      </c>
      <c r="E19" s="48"/>
      <c r="F19" s="4"/>
    </row>
    <row r="20" spans="1:6" ht="12.95" customHeight="1" x14ac:dyDescent="0.2">
      <c r="A20" s="49" t="s">
        <v>43</v>
      </c>
      <c r="B20" s="29" t="s">
        <v>44</v>
      </c>
      <c r="C20" s="28">
        <v>620677200</v>
      </c>
      <c r="D20" s="29" t="s">
        <v>45</v>
      </c>
      <c r="E20" s="32">
        <v>100000000</v>
      </c>
      <c r="F20" s="4"/>
    </row>
    <row r="21" spans="1:6" ht="12.95" customHeight="1" x14ac:dyDescent="0.2">
      <c r="A21" s="49" t="s">
        <v>46</v>
      </c>
      <c r="B21" s="29" t="s">
        <v>47</v>
      </c>
      <c r="C21" s="31"/>
      <c r="D21" s="29" t="s">
        <v>48</v>
      </c>
      <c r="E21" s="32"/>
      <c r="F21" s="4"/>
    </row>
    <row r="22" spans="1:6" ht="12.95" customHeight="1" x14ac:dyDescent="0.2">
      <c r="A22" s="49" t="s">
        <v>49</v>
      </c>
      <c r="B22" s="29" t="s">
        <v>50</v>
      </c>
      <c r="C22" s="31"/>
      <c r="D22" s="29" t="s">
        <v>51</v>
      </c>
      <c r="E22" s="32"/>
      <c r="F22" s="4"/>
    </row>
    <row r="23" spans="1:6" ht="12.95" customHeight="1" x14ac:dyDescent="0.2">
      <c r="A23" s="49" t="s">
        <v>52</v>
      </c>
      <c r="B23" s="29" t="s">
        <v>53</v>
      </c>
      <c r="C23" s="31"/>
      <c r="D23" s="46" t="s">
        <v>54</v>
      </c>
      <c r="E23" s="32"/>
      <c r="F23" s="4"/>
    </row>
    <row r="24" spans="1:6" ht="12.95" customHeight="1" x14ac:dyDescent="0.2">
      <c r="A24" s="49" t="s">
        <v>55</v>
      </c>
      <c r="B24" s="29" t="s">
        <v>56</v>
      </c>
      <c r="C24" s="50">
        <f>SUM(C25:C28)</f>
        <v>100000000</v>
      </c>
      <c r="D24" s="29" t="s">
        <v>57</v>
      </c>
      <c r="E24" s="32"/>
      <c r="F24" s="4"/>
    </row>
    <row r="25" spans="1:6" ht="12.95" customHeight="1" x14ac:dyDescent="0.2">
      <c r="A25" s="45" t="s">
        <v>58</v>
      </c>
      <c r="B25" s="46" t="s">
        <v>59</v>
      </c>
      <c r="C25" s="51">
        <v>100000000</v>
      </c>
      <c r="D25" s="22" t="s">
        <v>60</v>
      </c>
      <c r="E25" s="48"/>
      <c r="F25" s="4"/>
    </row>
    <row r="26" spans="1:6" ht="12.95" customHeight="1" x14ac:dyDescent="0.2">
      <c r="A26" s="49" t="s">
        <v>61</v>
      </c>
      <c r="B26" s="29" t="s">
        <v>62</v>
      </c>
      <c r="C26" s="31"/>
      <c r="D26" s="27" t="s">
        <v>63</v>
      </c>
      <c r="E26" s="32"/>
      <c r="F26" s="4"/>
    </row>
    <row r="27" spans="1:6" ht="12.95" customHeight="1" x14ac:dyDescent="0.2">
      <c r="A27" s="26" t="s">
        <v>64</v>
      </c>
      <c r="B27" s="29" t="s">
        <v>65</v>
      </c>
      <c r="C27" s="31"/>
      <c r="D27" s="27" t="s">
        <v>66</v>
      </c>
      <c r="E27" s="32"/>
      <c r="F27" s="4"/>
    </row>
    <row r="28" spans="1:6" ht="12.95" customHeight="1" thickBot="1" x14ac:dyDescent="0.25">
      <c r="A28" s="52" t="s">
        <v>67</v>
      </c>
      <c r="B28" s="46" t="s">
        <v>68</v>
      </c>
      <c r="C28" s="51"/>
      <c r="D28" s="53" t="s">
        <v>69</v>
      </c>
      <c r="E28" s="48">
        <v>38167591</v>
      </c>
      <c r="F28" s="4"/>
    </row>
    <row r="29" spans="1:6" ht="21.75" customHeight="1" thickBot="1" x14ac:dyDescent="0.25">
      <c r="A29" s="41" t="s">
        <v>70</v>
      </c>
      <c r="B29" s="42" t="s">
        <v>71</v>
      </c>
      <c r="C29" s="43">
        <f>+C19+C24+C27+C28</f>
        <v>720677200</v>
      </c>
      <c r="D29" s="42" t="s">
        <v>72</v>
      </c>
      <c r="E29" s="44">
        <f>SUM(E19:E28)</f>
        <v>138167591</v>
      </c>
      <c r="F29" s="4"/>
    </row>
    <row r="30" spans="1:6" ht="13.5" thickBot="1" x14ac:dyDescent="0.25">
      <c r="A30" s="41" t="s">
        <v>73</v>
      </c>
      <c r="B30" s="54" t="s">
        <v>74</v>
      </c>
      <c r="C30" s="55">
        <f>+C18+C29</f>
        <v>3013631011</v>
      </c>
      <c r="D30" s="54" t="s">
        <v>75</v>
      </c>
      <c r="E30" s="55">
        <f>E29+E18</f>
        <v>2509316482</v>
      </c>
      <c r="F30" s="4"/>
    </row>
    <row r="31" spans="1:6" ht="13.5" thickBot="1" x14ac:dyDescent="0.25">
      <c r="A31" s="41" t="s">
        <v>76</v>
      </c>
      <c r="B31" s="54" t="s">
        <v>77</v>
      </c>
      <c r="C31" s="55">
        <f>IF(C18-E18&lt;0,E18-C18,"-")</f>
        <v>78195080</v>
      </c>
      <c r="D31" s="54" t="s">
        <v>78</v>
      </c>
      <c r="E31" s="55" t="str">
        <f>IF(C18-E18&gt;0,C18-E18,"-")</f>
        <v>-</v>
      </c>
      <c r="F31" s="4"/>
    </row>
    <row r="32" spans="1:6" ht="13.5" thickBot="1" x14ac:dyDescent="0.25">
      <c r="A32" s="41" t="s">
        <v>79</v>
      </c>
      <c r="B32" s="54" t="s">
        <v>80</v>
      </c>
      <c r="C32" s="56" t="str">
        <f>IF(C30-E30&lt;0,E30-C30,"-")</f>
        <v>-</v>
      </c>
      <c r="D32" s="54" t="s">
        <v>81</v>
      </c>
      <c r="E32" s="55">
        <f>IF(C30-E30&gt;0,C30-E30,"-")</f>
        <v>504314529</v>
      </c>
      <c r="F32" s="4"/>
    </row>
    <row r="33" spans="2:4" ht="18.75" x14ac:dyDescent="0.2">
      <c r="B33" s="57"/>
      <c r="C33" s="57"/>
      <c r="D33" s="57"/>
    </row>
  </sheetData>
  <mergeCells count="3">
    <mergeCell ref="F1:F32"/>
    <mergeCell ref="A3:A4"/>
    <mergeCell ref="B33:D33"/>
  </mergeCells>
  <printOptions horizontalCentered="1"/>
  <pageMargins left="0.33" right="0.48" top="0.9055118110236221" bottom="0.5" header="0.6692913385826772" footer="0.28000000000000003"/>
  <pageSetup paperSize="9" orientation="landscape" r:id="rId1"/>
  <headerFooter alignWithMargins="0">
    <oddHeader>&amp;R&amp;"Times New Roman CE,Félkövér dőlt"&amp;11 5. melléklet a  8/2018.(IV.27.)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2.1.sz.mell </vt:lpstr>
      <vt:lpstr>'2.1.sz.mell 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Köblös Máté</dc:creator>
  <cp:lastModifiedBy>Köblös Máté</cp:lastModifiedBy>
  <dcterms:created xsi:type="dcterms:W3CDTF">2018-04-27T07:26:45Z</dcterms:created>
  <dcterms:modified xsi:type="dcterms:W3CDTF">2018-04-27T07:26:46Z</dcterms:modified>
</cp:coreProperties>
</file>