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ti\Documents\Somogysámson\rendeletek 2020\"/>
    </mc:Choice>
  </mc:AlternateContent>
  <xr:revisionPtr revIDLastSave="0" documentId="8_{D44190F7-5BAB-4495-84CC-6AC89D12557D}" xr6:coauthVersionLast="45" xr6:coauthVersionMax="45" xr10:uidLastSave="{00000000-0000-0000-0000-000000000000}"/>
  <bookViews>
    <workbookView xWindow="-108" yWindow="-108" windowWidth="23256" windowHeight="12576" firstSheet="3" activeTab="11" xr2:uid="{00000000-000D-0000-FFFF-FFFF00000000}"/>
  </bookViews>
  <sheets>
    <sheet name="1.melléklet" sheetId="1" r:id="rId1"/>
    <sheet name="1.1. melléklet" sheetId="2" r:id="rId2"/>
    <sheet name="1.2. melléklet" sheetId="3" r:id="rId3"/>
    <sheet name="2. melléklet" sheetId="4" r:id="rId4"/>
    <sheet name="2.1. melléklet" sheetId="5" r:id="rId5"/>
    <sheet name="2.2. melléklet" sheetId="6" r:id="rId6"/>
    <sheet name="3. melléklet" sheetId="7" r:id="rId7"/>
    <sheet name="4. melléklet" sheetId="8" r:id="rId8"/>
    <sheet name="4.1. melléklet" sheetId="9" r:id="rId9"/>
    <sheet name="4.2. melléklet" sheetId="10" r:id="rId10"/>
    <sheet name="5. melléklet" sheetId="11" r:id="rId11"/>
    <sheet name="6. melléklet" sheetId="12" r:id="rId12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5" l="1"/>
  <c r="E63" i="5"/>
  <c r="E57" i="5"/>
  <c r="E48" i="5"/>
  <c r="E45" i="5"/>
  <c r="E33" i="5"/>
  <c r="E24" i="5"/>
  <c r="E35" i="5" s="1"/>
  <c r="E21" i="5"/>
  <c r="E9" i="5"/>
  <c r="E15" i="5" s="1"/>
  <c r="E51" i="5" l="1"/>
  <c r="E70" i="5" s="1"/>
  <c r="E69" i="4" l="1"/>
  <c r="E63" i="4"/>
  <c r="E57" i="4"/>
  <c r="E48" i="4"/>
  <c r="E45" i="4"/>
  <c r="E33" i="4"/>
  <c r="E24" i="4"/>
  <c r="E21" i="4"/>
  <c r="E9" i="4"/>
  <c r="E15" i="4" s="1"/>
  <c r="E35" i="4" l="1"/>
  <c r="E51" i="4"/>
  <c r="N30" i="12"/>
  <c r="O26" i="12"/>
  <c r="N25" i="12"/>
  <c r="N24" i="12"/>
  <c r="L26" i="12"/>
  <c r="K26" i="12"/>
  <c r="I26" i="12"/>
  <c r="H26" i="12"/>
  <c r="G26" i="12"/>
  <c r="E26" i="12"/>
  <c r="D26" i="12"/>
  <c r="C26" i="12"/>
  <c r="O18" i="12"/>
  <c r="N16" i="12"/>
  <c r="N15" i="12"/>
  <c r="N14" i="12"/>
  <c r="L18" i="12"/>
  <c r="J18" i="12"/>
  <c r="H18" i="12"/>
  <c r="G18" i="12"/>
  <c r="F18" i="12"/>
  <c r="D18" i="12"/>
  <c r="C18" i="12"/>
  <c r="B18" i="12"/>
  <c r="N11" i="12" l="1"/>
  <c r="N12" i="12"/>
  <c r="N13" i="12"/>
  <c r="K18" i="12"/>
  <c r="E70" i="4"/>
  <c r="N26" i="12"/>
  <c r="F26" i="12"/>
  <c r="J26" i="12"/>
  <c r="E18" i="12"/>
  <c r="I18" i="12"/>
  <c r="M18" i="12"/>
  <c r="N10" i="12"/>
  <c r="M26" i="12"/>
  <c r="B26" i="12"/>
  <c r="N18" i="12" l="1"/>
  <c r="F22" i="11"/>
  <c r="E22" i="11"/>
  <c r="D20" i="11"/>
  <c r="D11" i="11"/>
  <c r="F10" i="11"/>
  <c r="E10" i="11"/>
  <c r="E15" i="11" s="1"/>
  <c r="F6" i="11"/>
  <c r="F15" i="11" s="1"/>
  <c r="D10" i="11" l="1"/>
  <c r="D15" i="11" s="1"/>
  <c r="D22" i="11"/>
  <c r="D30" i="10"/>
  <c r="D23" i="10"/>
  <c r="D15" i="10"/>
  <c r="D12" i="10"/>
  <c r="D7" i="10"/>
  <c r="D24" i="10" l="1"/>
  <c r="D33" i="10" s="1"/>
  <c r="D30" i="9"/>
  <c r="D23" i="9"/>
  <c r="D15" i="9"/>
  <c r="D12" i="9"/>
  <c r="D7" i="9"/>
  <c r="D24" i="9" l="1"/>
  <c r="D33" i="9" s="1"/>
  <c r="D30" i="8"/>
  <c r="D23" i="8"/>
  <c r="D15" i="8"/>
  <c r="D12" i="8"/>
  <c r="D7" i="8"/>
  <c r="D24" i="8" l="1"/>
  <c r="D33" i="8" s="1"/>
  <c r="D29" i="7"/>
  <c r="D22" i="7"/>
  <c r="D13" i="7"/>
  <c r="D6" i="7"/>
  <c r="D23" i="7" l="1"/>
  <c r="D32" i="7" s="1"/>
  <c r="E69" i="6"/>
  <c r="E63" i="6"/>
  <c r="E57" i="6"/>
  <c r="E48" i="6"/>
  <c r="E51" i="6" s="1"/>
  <c r="E45" i="6"/>
  <c r="E33" i="6"/>
  <c r="E24" i="6"/>
  <c r="E35" i="6" s="1"/>
  <c r="E21" i="6"/>
  <c r="E9" i="6"/>
  <c r="E15" i="6" s="1"/>
  <c r="E70" i="6" l="1"/>
  <c r="E96" i="3" l="1"/>
  <c r="E86" i="3"/>
  <c r="E81" i="3"/>
  <c r="E61" i="3"/>
  <c r="E73" i="3" s="1"/>
  <c r="E56" i="3"/>
  <c r="E46" i="3"/>
  <c r="E40" i="3"/>
  <c r="E37" i="3"/>
  <c r="E29" i="3"/>
  <c r="E26" i="3"/>
  <c r="E20" i="3"/>
  <c r="E16" i="3"/>
  <c r="E21" i="3" l="1"/>
  <c r="E47" i="3"/>
  <c r="E97" i="3" s="1"/>
  <c r="E96" i="2" l="1"/>
  <c r="E86" i="2"/>
  <c r="E81" i="2"/>
  <c r="E61" i="2"/>
  <c r="E73" i="2" s="1"/>
  <c r="E56" i="2"/>
  <c r="E46" i="2"/>
  <c r="E40" i="2"/>
  <c r="E37" i="2"/>
  <c r="E29" i="2"/>
  <c r="E26" i="2"/>
  <c r="E20" i="2"/>
  <c r="E16" i="2"/>
  <c r="E21" i="2" l="1"/>
  <c r="E47" i="2"/>
  <c r="E97" i="2" l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<sst xmlns="http://schemas.openxmlformats.org/spreadsheetml/2006/main" count="1754" uniqueCount="583">
  <si>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</si>
  <si>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</si>
  <si>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</si>
  <si>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</si>
  <si>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</si>
  <si>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</si>
  <si>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</si>
  <si>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</si>
  <si>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</si>
  <si>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</si>
  <si>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</si>
  <si>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</si>
  <si>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</si>
  <si>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</si>
  <si>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</si>
  <si>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</si>
  <si>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</si>
  <si>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</si>
  <si>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</si>
  <si>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</si>
  <si>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</si>
  <si>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</si>
  <si>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</si>
  <si>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</si>
  <si>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</si>
  <si>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</si>
  <si>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</si>
  <si>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</si>
  <si>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</si>
  <si>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</si>
  <si>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</si>
  <si>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</si>
  <si>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</si>
  <si>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</si>
  <si>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</si>
  <si>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</si>
  <si>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</si>
  <si>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</si>
  <si>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</si>
  <si>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</si>
  <si>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</si>
  <si>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</si>
  <si>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</si>
  <si>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</si>
  <si>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</si>
  <si>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</si>
  <si>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</si>
  <si>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</si>
  <si>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</si>
  <si>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</si>
  <si>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</si>
  <si>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</si>
  <si>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</si>
  <si>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</si>
  <si>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</si>
  <si>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</si>
  <si>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</si>
  <si>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</si>
  <si>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</si>
  <si>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</si>
  <si>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</si>
  <si>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</si>
  <si>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</si>
  <si>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</si>
  <si>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</si>
  <si>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</si>
  <si>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</si>
  <si>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</si>
  <si>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</si>
  <si>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</si>
  <si>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</si>
  <si>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</si>
  <si>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</si>
  <si>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</si>
  <si>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</si>
  <si>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</si>
  <si>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</si>
  <si>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</si>
  <si>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</si>
  <si>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</si>
  <si>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</si>
  <si>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</si>
  <si>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</si>
  <si>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</si>
  <si>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</si>
  <si>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</si>
  <si>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</si>
  <si>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</si>
  <si>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</si>
  <si>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</si>
  <si>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</si>
  <si>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</si>
  <si>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</si>
  <si>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</si>
  <si>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</si>
  <si>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</si>
  <si>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</si>
  <si>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</si>
  <si>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</si>
  <si>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</si>
  <si>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</si>
  <si>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</si>
  <si>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</si>
  <si>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</si>
  <si>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</si>
  <si>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</si>
  <si>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</si>
  <si>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</si>
  <si>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</si>
  <si>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</si>
  <si>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</si>
  <si>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</si>
  <si>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</si>
  <si>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</si>
  <si>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</si>
  <si>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</si>
  <si>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</si>
  <si>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</si>
  <si>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</si>
  <si>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</si>
  <si>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</si>
  <si>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</si>
  <si>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</si>
  <si>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</si>
  <si>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</si>
  <si>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</si>
  <si>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</si>
  <si>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</si>
  <si>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</si>
  <si>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</si>
  <si>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</si>
  <si>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</si>
  <si>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</si>
  <si>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</si>
  <si>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</si>
  <si>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</si>
  <si>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</si>
  <si>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</si>
  <si>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</si>
  <si>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</si>
  <si>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</si>
  <si>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</si>
  <si>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</si>
  <si>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</si>
  <si>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</si>
  <si>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</si>
  <si>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</si>
  <si>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</si>
  <si>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</si>
  <si>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</si>
  <si>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</si>
  <si>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</si>
  <si>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</si>
  <si>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</si>
  <si>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</si>
  <si>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</si>
  <si>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</si>
  <si>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</si>
  <si>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</si>
  <si>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</si>
  <si>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</si>
  <si>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</si>
  <si>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</si>
  <si>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</si>
  <si>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</si>
  <si>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</si>
  <si>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</si>
  <si>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</si>
  <si>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</si>
  <si>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</si>
  <si>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</si>
  <si>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</si>
  <si>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</si>
  <si>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</si>
  <si>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</si>
  <si>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</si>
  <si>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</si>
  <si>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</si>
  <si>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</si>
  <si>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</si>
  <si>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</si>
  <si>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</si>
  <si>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</si>
  <si>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</si>
  <si>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</si>
  <si>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</si>
  <si>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</si>
  <si>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</si>
  <si>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</si>
  <si>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</si>
  <si>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</si>
  <si>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</si>
  <si>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</si>
  <si>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</si>
  <si>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</si>
  <si>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</si>
  <si>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</si>
  <si>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</si>
  <si>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</si>
  <si>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</si>
  <si>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</si>
  <si>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</si>
  <si>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</si>
  <si>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</si>
  <si>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</si>
  <si>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</si>
  <si>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</si>
  <si>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</si>
  <si>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</si>
  <si>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</si>
  <si>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</si>
  <si>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</si>
  <si>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</si>
  <si>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</si>
  <si>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</si>
  <si>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</si>
  <si>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</si>
  <si>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</si>
  <si>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</si>
  <si>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</si>
  <si>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</si>
  <si>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</si>
  <si>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</si>
  <si>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</si>
  <si>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</si>
  <si>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</si>
  <si>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</si>
  <si>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</si>
  <si>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</si>
  <si>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</si>
  <si>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</si>
  <si>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</si>
  <si>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</si>
  <si>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</si>
  <si>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</si>
  <si>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</si>
  <si>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</si>
  <si>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</si>
  <si>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</si>
  <si>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</si>
  <si>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</si>
  <si>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</si>
  <si>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</si>
  <si>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</si>
  <si>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</si>
  <si>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</si>
  <si>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</si>
  <si>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</si>
  <si>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</si>
  <si>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</si>
  <si>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</si>
  <si>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</si>
  <si>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</si>
  <si>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</si>
  <si>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</si>
  <si>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</si>
  <si>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</si>
  <si>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</si>
  <si>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</si>
  <si>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</si>
  <si>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</si>
  <si>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</si>
  <si>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</si>
  <si>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</si>
  <si>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</si>
  <si>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</si>
  <si>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</si>
  <si>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</si>
  <si>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</si>
  <si>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</si>
  <si>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</si>
  <si>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</si>
  <si>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</si>
  <si>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</si>
  <si>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</si>
  <si>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</si>
  <si>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</si>
  <si>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</si>
  <si>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</si>
  <si>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</si>
  <si>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</si>
  <si>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</si>
  <si>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</si>
  <si>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</si>
  <si>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</si>
  <si>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</si>
  <si>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</si>
  <si>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</si>
  <si>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</si>
  <si>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</si>
  <si>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</si>
  <si>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</si>
  <si>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</si>
  <si>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</si>
  <si>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</si>
  <si>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</si>
  <si>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</si>
  <si>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</si>
  <si>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</si>
  <si>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</si>
  <si>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</si>
  <si>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</si>
  <si>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</si>
  <si>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</si>
  <si>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</si>
  <si>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</si>
  <si>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</si>
  <si>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</si>
  <si>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</si>
  <si>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</si>
  <si>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</si>
  <si>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</si>
  <si>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</si>
  <si>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</si>
  <si>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</si>
  <si>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</si>
  <si>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</si>
  <si>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</si>
  <si>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</si>
  <si>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</si>
  <si>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</si>
  <si>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</si>
  <si>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</si>
  <si>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</si>
  <si>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</si>
  <si>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</si>
  <si>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</si>
  <si>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</si>
  <si>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</si>
  <si>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</si>
  <si>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</si>
  <si>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</si>
  <si>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</si>
  <si>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</si>
  <si>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</si>
  <si>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</si>
  <si>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</si>
  <si>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</si>
  <si>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</si>
  <si>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 (=44+45)</t>
  </si>
  <si>
    <t>B409</t>
  </si>
  <si>
    <t>Biztosító által fizetett kártérítés</t>
  </si>
  <si>
    <t>B410</t>
  </si>
  <si>
    <t>Egyéb működési bevételek</t>
  </si>
  <si>
    <t>B411</t>
  </si>
  <si>
    <t>Működési bevételek (=34+…+40+43+46+...+48)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</si>
  <si>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</si>
  <si>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</si>
  <si>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</si>
  <si>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</si>
  <si>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</si>
  <si>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</si>
  <si>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</si>
  <si>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</si>
  <si>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</si>
  <si>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</si>
  <si>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</si>
  <si>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</si>
  <si>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</si>
  <si>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</si>
  <si>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</si>
  <si>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</si>
  <si>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</si>
  <si>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</si>
  <si>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</si>
  <si>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</si>
  <si>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</si>
  <si>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</si>
  <si>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</si>
  <si>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</si>
  <si>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</si>
  <si>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</si>
  <si>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</si>
  <si>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</si>
  <si>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</si>
  <si>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</si>
  <si>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</si>
  <si>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</si>
  <si>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</si>
  <si>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</si>
  <si>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</si>
  <si>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</si>
  <si>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</si>
  <si>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</si>
  <si>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</si>
  <si>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</si>
  <si>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</si>
  <si>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</si>
  <si>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</si>
  <si>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</si>
  <si>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</si>
  <si>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</si>
  <si>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</si>
  <si>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</si>
  <si>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</si>
  <si>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</si>
  <si>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</si>
  <si>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</si>
  <si>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</si>
  <si>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</si>
  <si>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</si>
  <si>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</si>
  <si>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</si>
  <si>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</si>
  <si>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</si>
  <si>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</si>
  <si>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</si>
  <si>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</si>
  <si>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</si>
  <si>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</si>
  <si>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</si>
  <si>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</si>
  <si>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</si>
  <si>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</si>
  <si>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</si>
  <si>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</si>
  <si>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</si>
  <si>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</si>
  <si>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</si>
  <si>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</si>
  <si>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</si>
  <si>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</si>
  <si>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</si>
  <si>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</si>
  <si>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</si>
  <si>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</si>
  <si>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</si>
  <si>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</si>
  <si>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</si>
  <si>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</si>
  <si>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</si>
  <si>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</si>
  <si>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</si>
  <si>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</si>
  <si>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</si>
  <si>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</si>
  <si>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</si>
  <si>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</si>
  <si>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</si>
  <si>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</si>
  <si>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</si>
  <si>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</si>
  <si>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</si>
  <si>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</si>
  <si>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</si>
  <si>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</si>
  <si>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</si>
  <si>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</si>
  <si>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</si>
  <si>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</si>
  <si>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</si>
  <si>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</si>
  <si>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</si>
  <si>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</si>
  <si>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</si>
  <si>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</si>
  <si>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</si>
  <si>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</si>
  <si>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</si>
  <si>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</si>
  <si>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</si>
  <si>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</si>
  <si>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</si>
  <si>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</si>
  <si>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</si>
  <si>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</si>
  <si>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</si>
  <si>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</si>
  <si>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</si>
  <si>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</si>
  <si>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</si>
  <si>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</si>
  <si>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</si>
  <si>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</si>
  <si>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</si>
  <si>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</si>
  <si>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</si>
  <si>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</si>
  <si>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</si>
  <si>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</si>
  <si>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</si>
  <si>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</si>
  <si>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</si>
  <si>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</si>
  <si>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</si>
  <si>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</si>
  <si>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</si>
  <si>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</si>
  <si>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</si>
  <si>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</si>
  <si>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</si>
  <si>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</si>
  <si>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</si>
  <si>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</si>
  <si>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</si>
  <si>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</si>
  <si>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</si>
  <si>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</si>
  <si>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</si>
  <si>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</si>
  <si>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</si>
  <si>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</si>
  <si>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</si>
  <si>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</si>
  <si>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</si>
  <si>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</si>
  <si>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</si>
  <si>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</si>
  <si>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</si>
  <si>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</si>
  <si>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</si>
  <si>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</si>
  <si>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</si>
  <si>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</si>
  <si>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</si>
  <si>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</si>
  <si>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</si>
  <si>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</si>
  <si>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fő</t>
  </si>
  <si>
    <t>Költségvetési szervek</t>
  </si>
  <si>
    <t>Létszám</t>
  </si>
  <si>
    <t>Teljes munkaidős</t>
  </si>
  <si>
    <t>Rész- munkaidős (4 -6 órás)</t>
  </si>
  <si>
    <t>Az önállóan működő és gazdálkodó költségvetési szervek</t>
  </si>
  <si>
    <t>Bernáth Aurél Általános Művelődési Központ</t>
  </si>
  <si>
    <t>Önkormányzat</t>
  </si>
  <si>
    <t>Falugondnoki-tanyagondnoki szolgálat</t>
  </si>
  <si>
    <t>Igazgatás</t>
  </si>
  <si>
    <t>Védőnő</t>
  </si>
  <si>
    <t>Város és Községgazdálkodás</t>
  </si>
  <si>
    <t>Létszám összesen:</t>
  </si>
  <si>
    <t>Közfoglalkoztatási Program neve</t>
  </si>
  <si>
    <t>Rész- munkaidős</t>
  </si>
  <si>
    <t>START mezőgazdasági program</t>
  </si>
  <si>
    <t>Ebbe az oszlopba írd be az éves összeget, képlet alapján kiszámolja a program!!</t>
  </si>
  <si>
    <t>Ha kész a táblázat,jelöld ki az o:t oszlopokat, majd a 30.sort, jelöld be hogy fehér színű legyen a betűszín!! Ne töröld!!</t>
  </si>
  <si>
    <t>6. melléklet</t>
  </si>
  <si>
    <t>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</si>
  <si>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</si>
  <si>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</si>
  <si>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</si>
  <si>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</si>
  <si>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</si>
  <si>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</si>
  <si>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</si>
  <si>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</si>
  <si>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</si>
  <si>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</si>
  <si>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</si>
  <si>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</si>
  <si>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</si>
  <si>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</si>
  <si>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</si>
  <si>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</si>
  <si>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</si>
  <si>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pénzeszköz.</t>
  </si>
  <si>
    <t>4.Önk.műk.-i célú ktgv.tám.</t>
  </si>
  <si>
    <t>5.Műk.-i célú tám.értékű bev.</t>
  </si>
  <si>
    <t>7.Tám.-i kölcsön vtér.</t>
  </si>
  <si>
    <t>Itt a hónapokat saját kezűleg töltöttem!!</t>
  </si>
  <si>
    <t>8.Pénzmaradvány ig.-be vétel.</t>
  </si>
  <si>
    <t>9.Bevételek (1-8):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</si>
  <si>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</si>
  <si>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</si>
  <si>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</si>
  <si>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</si>
  <si>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</si>
  <si>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</si>
  <si>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</si>
  <si>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</si>
  <si>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2020.évi előirányzat</t>
  </si>
  <si>
    <t>2020. évi előirányzat</t>
  </si>
  <si>
    <t xml:space="preserve"> Az Önkormányzat 2020. évi előirányzat-felhasználási ütemterve</t>
  </si>
  <si>
    <t>a .../2020. (.....) önkormányzati rendelethez</t>
  </si>
  <si>
    <t>START helyi sajátosságú</t>
  </si>
  <si>
    <t>Hosszú időtartamú közfoglalkoztatás</t>
  </si>
  <si>
    <t>Hosszú időtartamú I.</t>
  </si>
  <si>
    <t>Közfoglalkoztatási program</t>
  </si>
  <si>
    <t>Időtartam</t>
  </si>
  <si>
    <t>Hosszú időtartamú II.</t>
  </si>
  <si>
    <t>Hosszú időtartamú III.</t>
  </si>
  <si>
    <t>Helyi sajátosságú</t>
  </si>
  <si>
    <t>6.Önk.felh.-i célú ktgv.tám.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</si>
</sst>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4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0" borderId="0" xfId="1" applyFont="1"/>
    <xf numFmtId="0" fontId="3" fillId="4" borderId="1" xfId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10" fillId="0" borderId="0" xfId="1" applyFont="1"/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164" fontId="3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/>
    <xf numFmtId="164" fontId="3" fillId="4" borderId="1" xfId="1" applyNumberFormat="1" applyFont="1" applyFill="1" applyBorder="1" applyAlignment="1">
      <alignment wrapText="1"/>
    </xf>
    <xf numFmtId="0" fontId="5" fillId="0" borderId="1" xfId="1" quotePrefix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3" fillId="0" borderId="0" xfId="1" applyFont="1"/>
    <xf numFmtId="0" fontId="5" fillId="0" borderId="1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0" fontId="3" fillId="0" borderId="0" xfId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20" fillId="0" borderId="0" xfId="0" applyFont="1"/>
    <xf numFmtId="0" fontId="22" fillId="0" borderId="0" xfId="0" applyFont="1"/>
    <xf numFmtId="0" fontId="23" fillId="0" borderId="0" xfId="0" applyFont="1"/>
    <xf numFmtId="10" fontId="20" fillId="0" borderId="0" xfId="0" applyNumberFormat="1" applyFont="1"/>
    <xf numFmtId="9" fontId="20" fillId="0" borderId="0" xfId="0" applyNumberFormat="1" applyFont="1"/>
    <xf numFmtId="0" fontId="24" fillId="0" borderId="0" xfId="0" applyFont="1" applyAlignment="1">
      <alignment horizontal="right" vertical="center"/>
    </xf>
    <xf numFmtId="0" fontId="25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1" fillId="0" borderId="0" xfId="0" applyFont="1"/>
    <xf numFmtId="0" fontId="20" fillId="0" borderId="1" xfId="0" applyFont="1" applyBorder="1" applyAlignment="1">
      <alignment vertical="center"/>
    </xf>
    <xf numFmtId="3" fontId="20" fillId="0" borderId="1" xfId="0" applyNumberFormat="1" applyFont="1" applyBorder="1" applyAlignment="1">
      <alignment horizontal="center" vertical="center"/>
    </xf>
    <xf numFmtId="3" fontId="21" fillId="0" borderId="0" xfId="0" applyNumberFormat="1" applyFont="1" applyAlignment="1">
      <alignment horizontal="right"/>
    </xf>
    <xf numFmtId="0" fontId="20" fillId="0" borderId="1" xfId="0" applyFont="1" applyBorder="1" applyAlignment="1">
      <alignment vertical="center" wrapText="1"/>
    </xf>
    <xf numFmtId="3" fontId="21" fillId="0" borderId="0" xfId="0" applyNumberFormat="1" applyFont="1" applyAlignment="1">
      <alignment horizontal="right" vertical="center"/>
    </xf>
    <xf numFmtId="3" fontId="25" fillId="0" borderId="1" xfId="0" applyNumberFormat="1" applyFont="1" applyBorder="1" applyAlignment="1">
      <alignment horizontal="center" vertic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10" fontId="32" fillId="0" borderId="0" xfId="0" applyNumberFormat="1" applyFont="1"/>
    <xf numFmtId="0" fontId="25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4" fontId="14" fillId="0" borderId="1" xfId="0" applyNumberFormat="1" applyFont="1" applyBorder="1"/>
    <xf numFmtId="0" fontId="3" fillId="4" borderId="1" xfId="1" applyFont="1" applyFill="1" applyBorder="1" applyAlignment="1">
      <alignment horizontal="right" vertical="center"/>
    </xf>
    <xf numFmtId="0" fontId="3" fillId="4" borderId="7" xfId="1" applyFont="1" applyFill="1" applyBorder="1" applyAlignment="1">
      <alignment horizontal="right" vertical="center"/>
    </xf>
    <xf numFmtId="0" fontId="3" fillId="4" borderId="8" xfId="1" applyFont="1" applyFill="1" applyBorder="1" applyAlignment="1">
      <alignment horizontal="right" vertical="center"/>
    </xf>
    <xf numFmtId="0" fontId="3" fillId="4" borderId="2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right" vertical="center"/>
    </xf>
    <xf numFmtId="0" fontId="4" fillId="4" borderId="1" xfId="1" applyFont="1" applyFill="1" applyBorder="1" applyAlignment="1">
      <alignment vertic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4" fillId="5" borderId="5" xfId="0" applyFont="1" applyFill="1" applyBorder="1" applyAlignment="1">
      <alignment horizontal="left" vertical="center" wrapText="1"/>
    </xf>
    <xf numFmtId="0" fontId="14" fillId="5" borderId="9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5" borderId="2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22" fillId="0" borderId="0" xfId="0" applyFont="1" applyAlignment="1">
      <alignment horizont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E97"/>
  <sheetViews>
    <sheetView view="pageLayout" topLeftCell="A81" zoomScaleNormal="100" zoomScaleSheetLayoutView="100" workbookViewId="0">
      <selection activeCell="A19" sqref="A19:N19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115" t="s">
        <v>0</v>
      </c>
      <c r="C1" s="115"/>
      <c r="D1" s="115"/>
      <c r="E1" s="115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571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v>75812662</v>
      </c>
    </row>
    <row r="4" spans="2:5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3">
      <c r="B8" s="3" t="s">
        <v>19</v>
      </c>
      <c r="C8" s="4" t="s">
        <v>20</v>
      </c>
      <c r="D8" s="18" t="s">
        <v>21</v>
      </c>
      <c r="E8" s="17">
        <v>421200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v>1030000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100000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186600</v>
      </c>
    </row>
    <row r="12" spans="2:5" x14ac:dyDescent="0.3">
      <c r="B12" s="3" t="s">
        <v>31</v>
      </c>
      <c r="C12" s="4" t="s">
        <v>32</v>
      </c>
      <c r="D12" s="18" t="s">
        <v>33</v>
      </c>
      <c r="E12" s="17">
        <v>49009</v>
      </c>
    </row>
    <row r="13" spans="2:5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3516419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81115890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6784260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14166000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960000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21910260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103026150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v>14685843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270000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v>35699875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35969875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v>1640000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v>362910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2002910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v>7019853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v>2300000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1400232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v>1250000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36772419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v>3000000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51742504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560150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40000</v>
      </c>
    </row>
    <row r="40" spans="2:5" ht="16.2" x14ac:dyDescent="0.3">
      <c r="B40" s="19" t="s">
        <v>115</v>
      </c>
      <c r="C40" s="20" t="s">
        <v>116</v>
      </c>
      <c r="D40" s="21" t="s">
        <v>117</v>
      </c>
      <c r="E40" s="22">
        <f>E38+E39</f>
        <v>600150</v>
      </c>
    </row>
    <row r="41" spans="2:5" x14ac:dyDescent="0.3">
      <c r="B41" s="3" t="s">
        <v>118</v>
      </c>
      <c r="C41" s="4" t="s">
        <v>119</v>
      </c>
      <c r="D41" s="18" t="s">
        <v>120</v>
      </c>
      <c r="E41" s="17">
        <v>11717312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1000000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v>123000</v>
      </c>
    </row>
    <row r="46" spans="2:5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12840312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103155751</v>
      </c>
    </row>
    <row r="48" spans="2:5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3">
      <c r="B54" s="3" t="s">
        <v>157</v>
      </c>
      <c r="C54" s="7" t="s">
        <v>158</v>
      </c>
      <c r="D54" s="18" t="s">
        <v>159</v>
      </c>
      <c r="E54" s="17">
        <v>75000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17800000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17875000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176099</v>
      </c>
    </row>
    <row r="59" spans="2:5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176099</v>
      </c>
    </row>
    <row r="62" spans="2:5" ht="31.2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3">
      <c r="B65" s="3">
        <v>63</v>
      </c>
      <c r="C65" s="7" t="s">
        <v>183</v>
      </c>
      <c r="D65" s="18" t="s">
        <v>184</v>
      </c>
      <c r="E65" s="17">
        <v>6713371</v>
      </c>
    </row>
    <row r="66" spans="2:5" ht="31.2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3">
      <c r="B71" s="3">
        <v>69</v>
      </c>
      <c r="C71" s="7" t="s">
        <v>195</v>
      </c>
      <c r="D71" s="18" t="s">
        <v>196</v>
      </c>
      <c r="E71" s="17">
        <v>18100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6907570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7086614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123465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2572465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2641286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12423830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14187596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3">
      <c r="B85" s="3">
        <v>83</v>
      </c>
      <c r="C85" s="7" t="s">
        <v>223</v>
      </c>
      <c r="D85" s="18" t="s">
        <v>224</v>
      </c>
      <c r="E85" s="17">
        <v>3364092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17551688</v>
      </c>
    </row>
    <row r="87" spans="2:5" ht="31.2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275625832</v>
      </c>
    </row>
  </sheetData>
  <mergeCells count="1">
    <mergeCell ref="B1:E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horizontalDpi="360" verticalDpi="360" r:id="rId1"/>
  <headerFooter alignWithMargins="0">
    <oddHeader>&amp;C&amp;"Times New Roman,Normál"&amp;13 1. melléklet
a .../2020. (.....) önkormányzati rendelethez
Az önkormányzat és költségvetési szervének 2020. évi költségvetési kiadásai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F7A71-15DD-4A1D-A089-7F9B6AF64AE6}">
  <sheetPr>
    <tabColor rgb="FF00B050"/>
  </sheetPr>
  <dimension ref="A2:D33"/>
  <sheetViews>
    <sheetView view="pageLayout" zoomScaleNormal="100" workbookViewId="0">
      <selection activeCell="A19" sqref="A19:N19"/>
    </sheetView>
  </sheetViews>
  <sheetFormatPr defaultRowHeight="15.6" x14ac:dyDescent="0.3"/>
  <cols>
    <col min="1" max="1" width="5.6640625" style="58" bestFit="1" customWidth="1"/>
    <col min="2" max="2" width="58.109375" style="58" customWidth="1"/>
    <col min="3" max="3" width="9.33203125" style="10" customWidth="1"/>
    <col min="4" max="4" width="12.109375" style="10" customWidth="1"/>
    <col min="5" max="14" width="2.6640625" style="58" customWidth="1"/>
    <col min="15" max="224" width="9.109375" style="58"/>
    <col min="225" max="270" width="2.6640625" style="58" customWidth="1"/>
    <col min="271" max="480" width="9.109375" style="58"/>
    <col min="481" max="526" width="2.6640625" style="58" customWidth="1"/>
    <col min="527" max="736" width="9.109375" style="58"/>
    <col min="737" max="782" width="2.6640625" style="58" customWidth="1"/>
    <col min="783" max="992" width="9.109375" style="58"/>
    <col min="993" max="1038" width="2.6640625" style="58" customWidth="1"/>
    <col min="1039" max="1248" width="9.109375" style="58"/>
    <col min="1249" max="1294" width="2.6640625" style="58" customWidth="1"/>
    <col min="1295" max="1504" width="9.109375" style="58"/>
    <col min="1505" max="1550" width="2.6640625" style="58" customWidth="1"/>
    <col min="1551" max="1760" width="9.109375" style="58"/>
    <col min="1761" max="1806" width="2.6640625" style="58" customWidth="1"/>
    <col min="1807" max="2016" width="9.109375" style="58"/>
    <col min="2017" max="2062" width="2.6640625" style="58" customWidth="1"/>
    <col min="2063" max="2272" width="9.109375" style="58"/>
    <col min="2273" max="2318" width="2.6640625" style="58" customWidth="1"/>
    <col min="2319" max="2528" width="9.109375" style="58"/>
    <col min="2529" max="2574" width="2.6640625" style="58" customWidth="1"/>
    <col min="2575" max="2784" width="9.109375" style="58"/>
    <col min="2785" max="2830" width="2.6640625" style="58" customWidth="1"/>
    <col min="2831" max="3040" width="9.109375" style="58"/>
    <col min="3041" max="3086" width="2.6640625" style="58" customWidth="1"/>
    <col min="3087" max="3296" width="9.109375" style="58"/>
    <col min="3297" max="3342" width="2.6640625" style="58" customWidth="1"/>
    <col min="3343" max="3552" width="9.109375" style="58"/>
    <col min="3553" max="3598" width="2.6640625" style="58" customWidth="1"/>
    <col min="3599" max="3808" width="9.109375" style="58"/>
    <col min="3809" max="3854" width="2.6640625" style="58" customWidth="1"/>
    <col min="3855" max="4064" width="9.109375" style="58"/>
    <col min="4065" max="4110" width="2.6640625" style="58" customWidth="1"/>
    <col min="4111" max="4320" width="9.109375" style="58"/>
    <col min="4321" max="4366" width="2.6640625" style="58" customWidth="1"/>
    <col min="4367" max="4576" width="9.109375" style="58"/>
    <col min="4577" max="4622" width="2.6640625" style="58" customWidth="1"/>
    <col min="4623" max="4832" width="9.109375" style="58"/>
    <col min="4833" max="4878" width="2.6640625" style="58" customWidth="1"/>
    <col min="4879" max="5088" width="9.109375" style="58"/>
    <col min="5089" max="5134" width="2.6640625" style="58" customWidth="1"/>
    <col min="5135" max="5344" width="9.109375" style="58"/>
    <col min="5345" max="5390" width="2.6640625" style="58" customWidth="1"/>
    <col min="5391" max="5600" width="9.109375" style="58"/>
    <col min="5601" max="5646" width="2.6640625" style="58" customWidth="1"/>
    <col min="5647" max="5856" width="9.109375" style="58"/>
    <col min="5857" max="5902" width="2.6640625" style="58" customWidth="1"/>
    <col min="5903" max="6112" width="9.109375" style="58"/>
    <col min="6113" max="6158" width="2.6640625" style="58" customWidth="1"/>
    <col min="6159" max="6368" width="9.109375" style="58"/>
    <col min="6369" max="6414" width="2.6640625" style="58" customWidth="1"/>
    <col min="6415" max="6624" width="9.109375" style="58"/>
    <col min="6625" max="6670" width="2.6640625" style="58" customWidth="1"/>
    <col min="6671" max="6880" width="9.109375" style="58"/>
    <col min="6881" max="6926" width="2.6640625" style="58" customWidth="1"/>
    <col min="6927" max="7136" width="9.109375" style="58"/>
    <col min="7137" max="7182" width="2.6640625" style="58" customWidth="1"/>
    <col min="7183" max="7392" width="9.109375" style="58"/>
    <col min="7393" max="7438" width="2.6640625" style="58" customWidth="1"/>
    <col min="7439" max="7648" width="9.109375" style="58"/>
    <col min="7649" max="7694" width="2.6640625" style="58" customWidth="1"/>
    <col min="7695" max="7904" width="9.109375" style="58"/>
    <col min="7905" max="7950" width="2.6640625" style="58" customWidth="1"/>
    <col min="7951" max="8160" width="9.109375" style="58"/>
    <col min="8161" max="8206" width="2.6640625" style="58" customWidth="1"/>
    <col min="8207" max="8416" width="9.109375" style="58"/>
    <col min="8417" max="8462" width="2.6640625" style="58" customWidth="1"/>
    <col min="8463" max="8672" width="9.109375" style="58"/>
    <col min="8673" max="8718" width="2.6640625" style="58" customWidth="1"/>
    <col min="8719" max="8928" width="9.109375" style="58"/>
    <col min="8929" max="8974" width="2.6640625" style="58" customWidth="1"/>
    <col min="8975" max="9184" width="9.109375" style="58"/>
    <col min="9185" max="9230" width="2.6640625" style="58" customWidth="1"/>
    <col min="9231" max="9440" width="9.109375" style="58"/>
    <col min="9441" max="9486" width="2.6640625" style="58" customWidth="1"/>
    <col min="9487" max="9696" width="9.109375" style="58"/>
    <col min="9697" max="9742" width="2.6640625" style="58" customWidth="1"/>
    <col min="9743" max="9952" width="9.109375" style="58"/>
    <col min="9953" max="9998" width="2.6640625" style="58" customWidth="1"/>
    <col min="9999" max="10208" width="9.109375" style="58"/>
    <col min="10209" max="10254" width="2.6640625" style="58" customWidth="1"/>
    <col min="10255" max="10464" width="9.109375" style="58"/>
    <col min="10465" max="10510" width="2.6640625" style="58" customWidth="1"/>
    <col min="10511" max="10720" width="9.109375" style="58"/>
    <col min="10721" max="10766" width="2.6640625" style="58" customWidth="1"/>
    <col min="10767" max="10976" width="9.109375" style="58"/>
    <col min="10977" max="11022" width="2.6640625" style="58" customWidth="1"/>
    <col min="11023" max="11232" width="9.109375" style="58"/>
    <col min="11233" max="11278" width="2.6640625" style="58" customWidth="1"/>
    <col min="11279" max="11488" width="9.109375" style="58"/>
    <col min="11489" max="11534" width="2.6640625" style="58" customWidth="1"/>
    <col min="11535" max="11744" width="9.109375" style="58"/>
    <col min="11745" max="11790" width="2.6640625" style="58" customWidth="1"/>
    <col min="11791" max="12000" width="9.109375" style="58"/>
    <col min="12001" max="12046" width="2.6640625" style="58" customWidth="1"/>
    <col min="12047" max="12256" width="9.109375" style="58"/>
    <col min="12257" max="12302" width="2.6640625" style="58" customWidth="1"/>
    <col min="12303" max="12512" width="9.109375" style="58"/>
    <col min="12513" max="12558" width="2.6640625" style="58" customWidth="1"/>
    <col min="12559" max="12768" width="9.109375" style="58"/>
    <col min="12769" max="12814" width="2.6640625" style="58" customWidth="1"/>
    <col min="12815" max="13024" width="9.109375" style="58"/>
    <col min="13025" max="13070" width="2.6640625" style="58" customWidth="1"/>
    <col min="13071" max="13280" width="9.109375" style="58"/>
    <col min="13281" max="13326" width="2.6640625" style="58" customWidth="1"/>
    <col min="13327" max="13536" width="9.109375" style="58"/>
    <col min="13537" max="13582" width="2.6640625" style="58" customWidth="1"/>
    <col min="13583" max="13792" width="9.109375" style="58"/>
    <col min="13793" max="13838" width="2.6640625" style="58" customWidth="1"/>
    <col min="13839" max="14048" width="9.109375" style="58"/>
    <col min="14049" max="14094" width="2.6640625" style="58" customWidth="1"/>
    <col min="14095" max="14304" width="9.109375" style="58"/>
    <col min="14305" max="14350" width="2.6640625" style="58" customWidth="1"/>
    <col min="14351" max="14560" width="9.109375" style="58"/>
    <col min="14561" max="14606" width="2.6640625" style="58" customWidth="1"/>
    <col min="14607" max="14816" width="9.109375" style="58"/>
    <col min="14817" max="14862" width="2.6640625" style="58" customWidth="1"/>
    <col min="14863" max="15072" width="9.109375" style="58"/>
    <col min="15073" max="15118" width="2.6640625" style="58" customWidth="1"/>
    <col min="15119" max="15328" width="9.109375" style="58"/>
    <col min="15329" max="15374" width="2.6640625" style="58" customWidth="1"/>
    <col min="15375" max="15584" width="9.109375" style="58"/>
    <col min="15585" max="15630" width="2.6640625" style="58" customWidth="1"/>
    <col min="15631" max="15840" width="9.109375" style="58"/>
    <col min="15841" max="15886" width="2.6640625" style="58" customWidth="1"/>
    <col min="15887" max="16096" width="9.109375" style="58"/>
    <col min="16097" max="16142" width="2.6640625" style="58" customWidth="1"/>
    <col min="16143" max="16384" width="9.109375" style="58"/>
  </cols>
  <sheetData>
    <row r="2" spans="1:4" x14ac:dyDescent="0.3">
      <c r="A2" s="115" t="s">
        <v>0</v>
      </c>
      <c r="B2" s="115"/>
      <c r="C2" s="115"/>
      <c r="D2" s="115"/>
    </row>
    <row r="3" spans="1:4" ht="46.8" x14ac:dyDescent="0.3">
      <c r="A3" s="59" t="s">
        <v>1</v>
      </c>
      <c r="B3" s="41" t="s">
        <v>2</v>
      </c>
      <c r="C3" s="15" t="s">
        <v>3</v>
      </c>
      <c r="D3" s="16" t="s">
        <v>571</v>
      </c>
    </row>
    <row r="4" spans="1:4" x14ac:dyDescent="0.3">
      <c r="A4" s="60" t="s">
        <v>4</v>
      </c>
      <c r="B4" s="61" t="s">
        <v>458</v>
      </c>
      <c r="C4" s="50" t="s">
        <v>459</v>
      </c>
      <c r="D4" s="17">
        <v>0</v>
      </c>
    </row>
    <row r="5" spans="1:4" ht="31.2" x14ac:dyDescent="0.3">
      <c r="A5" s="60" t="s">
        <v>7</v>
      </c>
      <c r="B5" s="62" t="s">
        <v>460</v>
      </c>
      <c r="C5" s="50" t="s">
        <v>461</v>
      </c>
      <c r="D5" s="17">
        <v>0</v>
      </c>
    </row>
    <row r="6" spans="1:4" x14ac:dyDescent="0.3">
      <c r="A6" s="60" t="s">
        <v>10</v>
      </c>
      <c r="B6" s="61" t="s">
        <v>462</v>
      </c>
      <c r="C6" s="50" t="s">
        <v>463</v>
      </c>
      <c r="D6" s="17">
        <v>0</v>
      </c>
    </row>
    <row r="7" spans="1:4" ht="16.2" x14ac:dyDescent="0.35">
      <c r="A7" s="63" t="s">
        <v>13</v>
      </c>
      <c r="B7" s="64" t="s">
        <v>464</v>
      </c>
      <c r="C7" s="52" t="s">
        <v>465</v>
      </c>
      <c r="D7" s="22">
        <f>SUM(D4:D6)</f>
        <v>0</v>
      </c>
    </row>
    <row r="8" spans="1:4" x14ac:dyDescent="0.3">
      <c r="A8" s="60" t="s">
        <v>16</v>
      </c>
      <c r="B8" s="62" t="s">
        <v>466</v>
      </c>
      <c r="C8" s="50" t="s">
        <v>467</v>
      </c>
      <c r="D8" s="17">
        <v>0</v>
      </c>
    </row>
    <row r="9" spans="1:4" x14ac:dyDescent="0.3">
      <c r="A9" s="60" t="s">
        <v>19</v>
      </c>
      <c r="B9" s="61" t="s">
        <v>468</v>
      </c>
      <c r="C9" s="50" t="s">
        <v>469</v>
      </c>
      <c r="D9" s="17">
        <v>0</v>
      </c>
    </row>
    <row r="10" spans="1:4" x14ac:dyDescent="0.3">
      <c r="A10" s="60" t="s">
        <v>22</v>
      </c>
      <c r="B10" s="62" t="s">
        <v>470</v>
      </c>
      <c r="C10" s="50" t="s">
        <v>471</v>
      </c>
      <c r="D10" s="17">
        <v>0</v>
      </c>
    </row>
    <row r="11" spans="1:4" x14ac:dyDescent="0.3">
      <c r="A11" s="60" t="s">
        <v>25</v>
      </c>
      <c r="B11" s="61" t="s">
        <v>472</v>
      </c>
      <c r="C11" s="50" t="s">
        <v>473</v>
      </c>
      <c r="D11" s="17">
        <v>0</v>
      </c>
    </row>
    <row r="12" spans="1:4" s="66" customFormat="1" ht="16.2" x14ac:dyDescent="0.35">
      <c r="A12" s="63" t="s">
        <v>28</v>
      </c>
      <c r="B12" s="65" t="s">
        <v>474</v>
      </c>
      <c r="C12" s="52" t="s">
        <v>475</v>
      </c>
      <c r="D12" s="22">
        <f>SUM(D8:D11)</f>
        <v>0</v>
      </c>
    </row>
    <row r="13" spans="1:4" s="66" customFormat="1" x14ac:dyDescent="0.3">
      <c r="A13" s="60" t="s">
        <v>31</v>
      </c>
      <c r="B13" s="67" t="s">
        <v>476</v>
      </c>
      <c r="C13" s="50" t="s">
        <v>477</v>
      </c>
      <c r="D13" s="17">
        <v>1401518</v>
      </c>
    </row>
    <row r="14" spans="1:4" s="66" customFormat="1" x14ac:dyDescent="0.3">
      <c r="A14" s="60" t="s">
        <v>34</v>
      </c>
      <c r="B14" s="67" t="s">
        <v>478</v>
      </c>
      <c r="C14" s="50" t="s">
        <v>479</v>
      </c>
      <c r="D14" s="17">
        <v>0</v>
      </c>
    </row>
    <row r="15" spans="1:4" s="66" customFormat="1" ht="16.2" x14ac:dyDescent="0.35">
      <c r="A15" s="63" t="s">
        <v>37</v>
      </c>
      <c r="B15" s="68" t="s">
        <v>480</v>
      </c>
      <c r="C15" s="52" t="s">
        <v>481</v>
      </c>
      <c r="D15" s="22">
        <f>SUM(D13:D14)</f>
        <v>1401518</v>
      </c>
    </row>
    <row r="16" spans="1:4" s="66" customFormat="1" x14ac:dyDescent="0.3">
      <c r="A16" s="60" t="s">
        <v>40</v>
      </c>
      <c r="B16" s="69" t="s">
        <v>482</v>
      </c>
      <c r="C16" s="50" t="s">
        <v>483</v>
      </c>
      <c r="D16" s="17">
        <v>0</v>
      </c>
    </row>
    <row r="17" spans="1:4" x14ac:dyDescent="0.3">
      <c r="A17" s="60" t="s">
        <v>43</v>
      </c>
      <c r="B17" s="69" t="s">
        <v>484</v>
      </c>
      <c r="C17" s="50" t="s">
        <v>485</v>
      </c>
      <c r="D17" s="17">
        <v>0</v>
      </c>
    </row>
    <row r="18" spans="1:4" x14ac:dyDescent="0.3">
      <c r="A18" s="60" t="s">
        <v>46</v>
      </c>
      <c r="B18" s="69" t="s">
        <v>486</v>
      </c>
      <c r="C18" s="50" t="s">
        <v>487</v>
      </c>
      <c r="D18" s="17">
        <v>53562455</v>
      </c>
    </row>
    <row r="19" spans="1:4" x14ac:dyDescent="0.3">
      <c r="A19" s="60" t="s">
        <v>49</v>
      </c>
      <c r="B19" s="69" t="s">
        <v>488</v>
      </c>
      <c r="C19" s="50" t="s">
        <v>489</v>
      </c>
      <c r="D19" s="17">
        <v>0</v>
      </c>
    </row>
    <row r="20" spans="1:4" x14ac:dyDescent="0.3">
      <c r="A20" s="60" t="s">
        <v>52</v>
      </c>
      <c r="B20" s="70" t="s">
        <v>490</v>
      </c>
      <c r="C20" s="50" t="s">
        <v>491</v>
      </c>
      <c r="D20" s="17">
        <v>0</v>
      </c>
    </row>
    <row r="21" spans="1:4" x14ac:dyDescent="0.3">
      <c r="A21" s="60">
        <v>18</v>
      </c>
      <c r="B21" s="70" t="s">
        <v>492</v>
      </c>
      <c r="C21" s="50" t="s">
        <v>493</v>
      </c>
      <c r="D21" s="17">
        <v>0</v>
      </c>
    </row>
    <row r="22" spans="1:4" x14ac:dyDescent="0.3">
      <c r="A22" s="60">
        <v>19</v>
      </c>
      <c r="B22" s="70" t="s">
        <v>494</v>
      </c>
      <c r="C22" s="50" t="s">
        <v>495</v>
      </c>
      <c r="D22" s="17">
        <v>0</v>
      </c>
    </row>
    <row r="23" spans="1:4" ht="16.2" x14ac:dyDescent="0.35">
      <c r="A23" s="63">
        <v>20</v>
      </c>
      <c r="B23" s="71" t="s">
        <v>496</v>
      </c>
      <c r="C23" s="52" t="s">
        <v>497</v>
      </c>
      <c r="D23" s="22">
        <f>SUM(D21:D22)</f>
        <v>0</v>
      </c>
    </row>
    <row r="24" spans="1:4" ht="16.2" x14ac:dyDescent="0.35">
      <c r="A24" s="63">
        <v>21</v>
      </c>
      <c r="B24" s="71" t="s">
        <v>498</v>
      </c>
      <c r="C24" s="52" t="s">
        <v>499</v>
      </c>
      <c r="D24" s="22">
        <f>D7+D12+D15+D16+D17+D18+D19+D20+D23</f>
        <v>54963973</v>
      </c>
    </row>
    <row r="25" spans="1:4" x14ac:dyDescent="0.3">
      <c r="A25" s="60">
        <v>22</v>
      </c>
      <c r="B25" s="70" t="s">
        <v>500</v>
      </c>
      <c r="C25" s="50" t="s">
        <v>501</v>
      </c>
      <c r="D25" s="17">
        <v>0</v>
      </c>
    </row>
    <row r="26" spans="1:4" x14ac:dyDescent="0.3">
      <c r="A26" s="60">
        <v>23</v>
      </c>
      <c r="B26" s="70" t="s">
        <v>502</v>
      </c>
      <c r="C26" s="50" t="s">
        <v>503</v>
      </c>
      <c r="D26" s="17">
        <v>0</v>
      </c>
    </row>
    <row r="27" spans="1:4" x14ac:dyDescent="0.3">
      <c r="A27" s="60">
        <v>24</v>
      </c>
      <c r="B27" s="69" t="s">
        <v>504</v>
      </c>
      <c r="C27" s="50" t="s">
        <v>505</v>
      </c>
      <c r="D27" s="17">
        <v>0</v>
      </c>
    </row>
    <row r="28" spans="1:4" s="66" customFormat="1" ht="31.2" x14ac:dyDescent="0.3">
      <c r="A28" s="60">
        <v>25</v>
      </c>
      <c r="B28" s="70" t="s">
        <v>506</v>
      </c>
      <c r="C28" s="50" t="s">
        <v>507</v>
      </c>
      <c r="D28" s="17">
        <v>0</v>
      </c>
    </row>
    <row r="29" spans="1:4" s="66" customFormat="1" x14ac:dyDescent="0.3">
      <c r="A29" s="60">
        <v>26</v>
      </c>
      <c r="B29" s="69" t="s">
        <v>508</v>
      </c>
      <c r="C29" s="50" t="s">
        <v>509</v>
      </c>
      <c r="D29" s="17">
        <v>0</v>
      </c>
    </row>
    <row r="30" spans="1:4" ht="16.2" x14ac:dyDescent="0.35">
      <c r="A30" s="63">
        <v>27</v>
      </c>
      <c r="B30" s="72" t="s">
        <v>510</v>
      </c>
      <c r="C30" s="52" t="s">
        <v>511</v>
      </c>
      <c r="D30" s="22">
        <f>SUM(D25:D29)</f>
        <v>0</v>
      </c>
    </row>
    <row r="31" spans="1:4" x14ac:dyDescent="0.3">
      <c r="A31" s="60">
        <v>28</v>
      </c>
      <c r="B31" s="70" t="s">
        <v>512</v>
      </c>
      <c r="C31" s="50" t="s">
        <v>513</v>
      </c>
      <c r="D31" s="17">
        <v>0</v>
      </c>
    </row>
    <row r="32" spans="1:4" x14ac:dyDescent="0.3">
      <c r="A32" s="60">
        <v>29</v>
      </c>
      <c r="B32" s="70" t="s">
        <v>514</v>
      </c>
      <c r="C32" s="50" t="s">
        <v>515</v>
      </c>
      <c r="D32" s="17">
        <v>0</v>
      </c>
    </row>
    <row r="33" spans="1:4" s="73" customFormat="1" x14ac:dyDescent="0.3">
      <c r="A33" s="39">
        <v>30</v>
      </c>
      <c r="B33" s="56" t="s">
        <v>516</v>
      </c>
      <c r="C33" s="15" t="s">
        <v>517</v>
      </c>
      <c r="D33" s="26">
        <f>D24+D30+D31+D32</f>
        <v>54963973</v>
      </c>
    </row>
  </sheetData>
  <mergeCells count="1">
    <mergeCell ref="A2:D2"/>
  </mergeCells>
  <pageMargins left="0.7" right="0.7" top="0.95833333333333337" bottom="0.75" header="0.3" footer="0.3"/>
  <pageSetup paperSize="9" orientation="portrait" r:id="rId1"/>
  <headerFooter>
    <oddHeader>&amp;C 4.2 melléklet
a .../2020. (....) önkormányzati rendelethez
Az önkormányzat költségvetési szervének 2020. évi finanszírozási bevételei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5FBF-84EF-4A4D-8F29-2D0B84EC6C33}">
  <sheetPr>
    <tabColor rgb="FF00B050"/>
  </sheetPr>
  <dimension ref="A1:F28"/>
  <sheetViews>
    <sheetView view="pageLayout" zoomScaleNormal="100" workbookViewId="0">
      <selection activeCell="E33" sqref="E33"/>
    </sheetView>
  </sheetViews>
  <sheetFormatPr defaultRowHeight="14.4" x14ac:dyDescent="0.3"/>
  <cols>
    <col min="1" max="1" width="3.6640625" customWidth="1"/>
    <col min="2" max="2" width="9.33203125" style="75" customWidth="1"/>
    <col min="3" max="3" width="30.33203125" style="75" customWidth="1"/>
    <col min="4" max="6" width="12.6640625" style="75" customWidth="1"/>
  </cols>
  <sheetData>
    <row r="1" spans="1:6" ht="18.899999999999999" customHeight="1" x14ac:dyDescent="0.3">
      <c r="B1" s="74"/>
      <c r="C1" s="74"/>
      <c r="D1" s="74"/>
      <c r="E1" s="74"/>
      <c r="F1" s="74"/>
    </row>
    <row r="3" spans="1:6" x14ac:dyDescent="0.3">
      <c r="F3" s="76"/>
    </row>
    <row r="4" spans="1:6" x14ac:dyDescent="0.3">
      <c r="F4" s="76" t="s">
        <v>518</v>
      </c>
    </row>
    <row r="5" spans="1:6" ht="41.4" x14ac:dyDescent="0.3">
      <c r="A5" s="77"/>
      <c r="B5" s="126" t="s">
        <v>519</v>
      </c>
      <c r="C5" s="126"/>
      <c r="D5" s="78" t="s">
        <v>520</v>
      </c>
      <c r="E5" s="79" t="s">
        <v>521</v>
      </c>
      <c r="F5" s="79" t="s">
        <v>522</v>
      </c>
    </row>
    <row r="6" spans="1:6" ht="20.100000000000001" customHeight="1" x14ac:dyDescent="0.3">
      <c r="A6" s="127"/>
      <c r="B6" s="128" t="s">
        <v>523</v>
      </c>
      <c r="C6" s="129"/>
      <c r="D6" s="124">
        <v>12</v>
      </c>
      <c r="E6" s="124">
        <v>12</v>
      </c>
      <c r="F6" s="124">
        <f>SUM(F8:F9)</f>
        <v>0</v>
      </c>
    </row>
    <row r="7" spans="1:6" ht="14.25" customHeight="1" x14ac:dyDescent="0.3">
      <c r="A7" s="127"/>
      <c r="B7" s="130"/>
      <c r="C7" s="131"/>
      <c r="D7" s="124"/>
      <c r="E7" s="124"/>
      <c r="F7" s="124"/>
    </row>
    <row r="8" spans="1:6" ht="20.100000000000001" customHeight="1" x14ac:dyDescent="0.3">
      <c r="A8" s="132"/>
      <c r="B8" s="133" t="s">
        <v>524</v>
      </c>
      <c r="C8" s="134"/>
      <c r="D8" s="137">
        <v>12</v>
      </c>
      <c r="E8" s="137">
        <v>12</v>
      </c>
      <c r="F8" s="137">
        <v>0</v>
      </c>
    </row>
    <row r="9" spans="1:6" ht="15" customHeight="1" x14ac:dyDescent="0.3">
      <c r="A9" s="132"/>
      <c r="B9" s="135"/>
      <c r="C9" s="136"/>
      <c r="D9" s="138"/>
      <c r="E9" s="138"/>
      <c r="F9" s="138"/>
    </row>
    <row r="10" spans="1:6" ht="32.25" customHeight="1" x14ac:dyDescent="0.3">
      <c r="A10" s="80"/>
      <c r="B10" s="125" t="s">
        <v>525</v>
      </c>
      <c r="C10" s="125"/>
      <c r="D10" s="83">
        <f>SUM(E10:F10)</f>
        <v>4</v>
      </c>
      <c r="E10" s="81">
        <f>SUM(E11:E14)</f>
        <v>4</v>
      </c>
      <c r="F10" s="81">
        <f>SUM(F11:F14)</f>
        <v>0</v>
      </c>
    </row>
    <row r="11" spans="1:6" ht="26.25" customHeight="1" x14ac:dyDescent="0.3">
      <c r="A11" s="82"/>
      <c r="B11" s="144" t="s">
        <v>526</v>
      </c>
      <c r="C11" s="145"/>
      <c r="D11" s="84">
        <f>SUM(E11:F11)</f>
        <v>1</v>
      </c>
      <c r="E11" s="84">
        <v>1</v>
      </c>
      <c r="F11" s="84">
        <v>0</v>
      </c>
    </row>
    <row r="12" spans="1:6" ht="26.25" customHeight="1" x14ac:dyDescent="0.3">
      <c r="B12" s="144" t="s">
        <v>527</v>
      </c>
      <c r="C12" s="145"/>
      <c r="D12" s="84">
        <v>1</v>
      </c>
      <c r="E12" s="84">
        <v>1</v>
      </c>
      <c r="F12" s="84">
        <v>0</v>
      </c>
    </row>
    <row r="13" spans="1:6" ht="26.25" customHeight="1" x14ac:dyDescent="0.3">
      <c r="B13" s="144" t="s">
        <v>528</v>
      </c>
      <c r="C13" s="145"/>
      <c r="D13" s="84">
        <v>1</v>
      </c>
      <c r="E13" s="84">
        <v>1</v>
      </c>
      <c r="F13" s="84">
        <v>0</v>
      </c>
    </row>
    <row r="14" spans="1:6" ht="26.25" customHeight="1" x14ac:dyDescent="0.3">
      <c r="B14" s="144" t="s">
        <v>529</v>
      </c>
      <c r="C14" s="145"/>
      <c r="D14" s="84">
        <v>1</v>
      </c>
      <c r="E14" s="84">
        <v>1</v>
      </c>
      <c r="F14" s="84">
        <v>0</v>
      </c>
    </row>
    <row r="15" spans="1:6" ht="26.25" customHeight="1" x14ac:dyDescent="0.3">
      <c r="B15" s="143" t="s">
        <v>530</v>
      </c>
      <c r="C15" s="143"/>
      <c r="D15" s="85">
        <f>SUM(D6+D10)</f>
        <v>16</v>
      </c>
      <c r="E15" s="85">
        <f t="shared" ref="E15:F15" si="0">SUM(E6+E10)</f>
        <v>16</v>
      </c>
      <c r="F15" s="85">
        <f t="shared" si="0"/>
        <v>0</v>
      </c>
    </row>
    <row r="18" spans="2:6" ht="27.6" x14ac:dyDescent="0.3">
      <c r="B18" s="126" t="s">
        <v>531</v>
      </c>
      <c r="C18" s="126"/>
      <c r="D18" s="78" t="s">
        <v>520</v>
      </c>
      <c r="E18" s="79" t="s">
        <v>521</v>
      </c>
      <c r="F18" s="79" t="s">
        <v>532</v>
      </c>
    </row>
    <row r="19" spans="2:6" ht="22.5" customHeight="1" x14ac:dyDescent="0.3">
      <c r="B19" s="139" t="s">
        <v>574</v>
      </c>
      <c r="C19" s="140"/>
      <c r="D19" s="86">
        <v>10</v>
      </c>
      <c r="E19" s="87">
        <v>10</v>
      </c>
      <c r="F19" s="87">
        <v>0</v>
      </c>
    </row>
    <row r="20" spans="2:6" ht="19.5" customHeight="1" x14ac:dyDescent="0.3">
      <c r="B20" s="139" t="s">
        <v>533</v>
      </c>
      <c r="C20" s="140"/>
      <c r="D20" s="86">
        <f t="shared" ref="D20" si="1">SUM(E20:F20)</f>
        <v>0</v>
      </c>
      <c r="E20" s="87">
        <v>0</v>
      </c>
      <c r="F20" s="87">
        <v>0</v>
      </c>
    </row>
    <row r="21" spans="2:6" ht="24" customHeight="1" x14ac:dyDescent="0.3">
      <c r="B21" s="141" t="s">
        <v>575</v>
      </c>
      <c r="C21" s="142"/>
      <c r="D21" s="88">
        <v>14</v>
      </c>
      <c r="E21" s="89">
        <v>14</v>
      </c>
      <c r="F21" s="89">
        <v>0</v>
      </c>
    </row>
    <row r="22" spans="2:6" ht="27.75" customHeight="1" x14ac:dyDescent="0.3">
      <c r="B22" s="143" t="s">
        <v>530</v>
      </c>
      <c r="C22" s="143"/>
      <c r="D22" s="85">
        <f>SUM(D19:D21)</f>
        <v>24</v>
      </c>
      <c r="E22" s="85">
        <f>SUM(E19:E21)</f>
        <v>24</v>
      </c>
      <c r="F22" s="85">
        <f>SUM(F19:F20)</f>
        <v>0</v>
      </c>
    </row>
    <row r="24" spans="2:6" x14ac:dyDescent="0.3">
      <c r="B24" s="123" t="s">
        <v>577</v>
      </c>
      <c r="C24" s="123"/>
      <c r="D24" s="112" t="s">
        <v>520</v>
      </c>
      <c r="E24" s="123" t="s">
        <v>578</v>
      </c>
      <c r="F24" s="123"/>
    </row>
    <row r="25" spans="2:6" x14ac:dyDescent="0.3">
      <c r="B25" s="122" t="s">
        <v>576</v>
      </c>
      <c r="C25" s="122"/>
      <c r="D25" s="113">
        <v>6</v>
      </c>
      <c r="E25" s="114">
        <v>43906</v>
      </c>
      <c r="F25" s="114">
        <v>44255</v>
      </c>
    </row>
    <row r="26" spans="2:6" x14ac:dyDescent="0.3">
      <c r="B26" s="122" t="s">
        <v>579</v>
      </c>
      <c r="C26" s="122"/>
      <c r="D26" s="113">
        <v>5</v>
      </c>
      <c r="E26" s="114">
        <v>44044</v>
      </c>
      <c r="F26" s="114">
        <v>44255</v>
      </c>
    </row>
    <row r="27" spans="2:6" x14ac:dyDescent="0.3">
      <c r="B27" s="122" t="s">
        <v>580</v>
      </c>
      <c r="C27" s="122"/>
      <c r="D27" s="113">
        <v>3</v>
      </c>
      <c r="E27" s="114">
        <v>44136</v>
      </c>
      <c r="F27" s="114">
        <v>44255</v>
      </c>
    </row>
    <row r="28" spans="2:6" x14ac:dyDescent="0.3">
      <c r="B28" s="122" t="s">
        <v>581</v>
      </c>
      <c r="C28" s="122"/>
      <c r="D28" s="113">
        <v>10</v>
      </c>
      <c r="E28" s="114">
        <v>43891</v>
      </c>
      <c r="F28" s="114">
        <v>44135</v>
      </c>
    </row>
  </sheetData>
  <mergeCells count="28"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8:C18"/>
    <mergeCell ref="E6:E7"/>
    <mergeCell ref="F6:F7"/>
    <mergeCell ref="B10:C10"/>
    <mergeCell ref="B5:C5"/>
    <mergeCell ref="A6:A7"/>
    <mergeCell ref="B6:C7"/>
    <mergeCell ref="D6:D7"/>
    <mergeCell ref="A8:A9"/>
    <mergeCell ref="B8:C9"/>
    <mergeCell ref="D8:D9"/>
    <mergeCell ref="E8:E9"/>
    <mergeCell ref="F8:F9"/>
    <mergeCell ref="B28:C28"/>
    <mergeCell ref="B24:C24"/>
    <mergeCell ref="E24:F24"/>
    <mergeCell ref="B25:C25"/>
    <mergeCell ref="B26:C26"/>
    <mergeCell ref="B27:C27"/>
  </mergeCells>
  <pageMargins left="0.7" right="0.7" top="0.75" bottom="0.75" header="0.3" footer="0.3"/>
  <pageSetup paperSize="9" orientation="portrait" r:id="rId1"/>
  <headerFooter>
    <oddHeader>&amp;C 5 .melléklet
a .../2020. (.....) önkormányzati rendelethez
Az önkormányzat és költségvetési szervének 2020. évi engedélyezett létszámkerete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2557-9EDB-44FD-A350-7CCE1A0262A9}">
  <sheetPr>
    <pageSetUpPr fitToPage="1"/>
  </sheetPr>
  <dimension ref="A1:U34"/>
  <sheetViews>
    <sheetView tabSelected="1" workbookViewId="0">
      <selection activeCell="E33" sqref="E33"/>
    </sheetView>
  </sheetViews>
  <sheetFormatPr defaultColWidth="9.109375" defaultRowHeight="15" customHeight="1" x14ac:dyDescent="0.3"/>
  <cols>
    <col min="1" max="1" width="14.6640625" style="90" customWidth="1"/>
    <col min="2" max="2" width="8.6640625" style="90" customWidth="1"/>
    <col min="3" max="10" width="8.6640625" style="90" bestFit="1" customWidth="1"/>
    <col min="11" max="11" width="8.88671875" style="90" bestFit="1" customWidth="1"/>
    <col min="12" max="12" width="9.5546875" style="90" bestFit="1" customWidth="1"/>
    <col min="13" max="13" width="8.6640625" style="90" customWidth="1"/>
    <col min="14" max="14" width="10.88671875" style="90" customWidth="1"/>
    <col min="15" max="15" width="12.5546875" style="98" customWidth="1"/>
    <col min="16" max="16" width="10.88671875" style="91" bestFit="1" customWidth="1"/>
    <col min="17" max="20" width="9.109375" style="91"/>
    <col min="21" max="16384" width="9.109375" style="92"/>
  </cols>
  <sheetData>
    <row r="1" spans="1:21" ht="13.8" x14ac:dyDescent="0.3">
      <c r="O1" s="150" t="s">
        <v>534</v>
      </c>
      <c r="P1" s="151" t="s">
        <v>535</v>
      </c>
      <c r="Q1" s="151"/>
    </row>
    <row r="2" spans="1:21" ht="13.8" x14ac:dyDescent="0.3">
      <c r="O2" s="150"/>
      <c r="P2" s="151"/>
      <c r="Q2" s="151"/>
    </row>
    <row r="3" spans="1:21" ht="13.8" x14ac:dyDescent="0.3">
      <c r="A3" s="152" t="s">
        <v>536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0"/>
      <c r="P3" s="151"/>
      <c r="Q3" s="151"/>
    </row>
    <row r="4" spans="1:21" ht="13.8" x14ac:dyDescent="0.3">
      <c r="A4" s="152" t="s">
        <v>573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0"/>
      <c r="P4" s="151"/>
      <c r="Q4" s="151"/>
    </row>
    <row r="5" spans="1:21" ht="13.8" x14ac:dyDescent="0.3">
      <c r="A5" s="153" t="s">
        <v>572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0"/>
      <c r="P5" s="151"/>
      <c r="Q5" s="151"/>
    </row>
    <row r="6" spans="1:21" ht="13.8" x14ac:dyDescent="0.3">
      <c r="O6" s="150"/>
      <c r="P6" s="151"/>
      <c r="Q6" s="151"/>
    </row>
    <row r="7" spans="1:21" ht="13.8" x14ac:dyDescent="0.3">
      <c r="B7" s="93"/>
      <c r="C7" s="93"/>
      <c r="D7" s="94"/>
      <c r="E7" s="93"/>
      <c r="F7" s="93"/>
      <c r="G7" s="93"/>
      <c r="H7" s="93"/>
      <c r="I7" s="93"/>
      <c r="J7" s="94"/>
      <c r="K7" s="93"/>
      <c r="L7" s="93"/>
      <c r="M7" s="93"/>
      <c r="N7" s="95" t="s">
        <v>537</v>
      </c>
      <c r="O7" s="150"/>
      <c r="P7" s="151"/>
      <c r="Q7" s="151"/>
    </row>
    <row r="8" spans="1:21" ht="13.8" x14ac:dyDescent="0.3">
      <c r="A8" s="96" t="s">
        <v>538</v>
      </c>
      <c r="B8" s="96" t="s">
        <v>539</v>
      </c>
      <c r="C8" s="96" t="s">
        <v>540</v>
      </c>
      <c r="D8" s="96" t="s">
        <v>541</v>
      </c>
      <c r="E8" s="96" t="s">
        <v>542</v>
      </c>
      <c r="F8" s="96" t="s">
        <v>543</v>
      </c>
      <c r="G8" s="96" t="s">
        <v>544</v>
      </c>
      <c r="H8" s="96" t="s">
        <v>545</v>
      </c>
      <c r="I8" s="96" t="s">
        <v>546</v>
      </c>
      <c r="J8" s="96" t="s">
        <v>547</v>
      </c>
      <c r="K8" s="96" t="s">
        <v>548</v>
      </c>
      <c r="L8" s="96" t="s">
        <v>549</v>
      </c>
      <c r="M8" s="96" t="s">
        <v>550</v>
      </c>
      <c r="N8" s="97" t="s">
        <v>551</v>
      </c>
    </row>
    <row r="9" spans="1:21" ht="13.8" x14ac:dyDescent="0.3">
      <c r="A9" s="147" t="s">
        <v>552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9"/>
    </row>
    <row r="10" spans="1:21" ht="22.5" customHeight="1" x14ac:dyDescent="0.3">
      <c r="A10" s="102" t="s">
        <v>553</v>
      </c>
      <c r="B10" s="100">
        <v>2292258</v>
      </c>
      <c r="C10" s="100">
        <v>2292258</v>
      </c>
      <c r="D10" s="100">
        <v>2292259</v>
      </c>
      <c r="E10" s="100">
        <v>2292258</v>
      </c>
      <c r="F10" s="100">
        <v>2292258</v>
      </c>
      <c r="G10" s="100">
        <v>2292259</v>
      </c>
      <c r="H10" s="100">
        <v>2292258</v>
      </c>
      <c r="I10" s="100">
        <v>2292258</v>
      </c>
      <c r="J10" s="100">
        <v>2292259</v>
      </c>
      <c r="K10" s="100">
        <v>2292258</v>
      </c>
      <c r="L10" s="100">
        <v>2292258</v>
      </c>
      <c r="M10" s="100">
        <v>2292259</v>
      </c>
      <c r="N10" s="100">
        <f>SUM(B10:M10)</f>
        <v>27507100</v>
      </c>
      <c r="O10" s="101">
        <v>40888111</v>
      </c>
    </row>
    <row r="11" spans="1:21" ht="22.5" customHeight="1" x14ac:dyDescent="0.3">
      <c r="A11" s="102" t="s">
        <v>554</v>
      </c>
      <c r="B11" s="100">
        <v>1108333</v>
      </c>
      <c r="C11" s="100">
        <v>1108333</v>
      </c>
      <c r="D11" s="100">
        <v>1108334</v>
      </c>
      <c r="E11" s="100">
        <v>1108333</v>
      </c>
      <c r="F11" s="100">
        <v>1108333</v>
      </c>
      <c r="G11" s="100">
        <v>1108334</v>
      </c>
      <c r="H11" s="100">
        <v>1108333</v>
      </c>
      <c r="I11" s="100">
        <v>1108333</v>
      </c>
      <c r="J11" s="100">
        <v>1108334</v>
      </c>
      <c r="K11" s="100">
        <v>1108333</v>
      </c>
      <c r="L11" s="100">
        <v>1108333</v>
      </c>
      <c r="M11" s="100">
        <v>1108334</v>
      </c>
      <c r="N11" s="100">
        <f t="shared" ref="N11:N16" si="0">SUM(B11:M11)</f>
        <v>13300000</v>
      </c>
      <c r="O11" s="101">
        <v>14700000</v>
      </c>
    </row>
    <row r="12" spans="1:21" ht="22.5" customHeight="1" x14ac:dyDescent="0.3">
      <c r="A12" s="102" t="s">
        <v>555</v>
      </c>
      <c r="B12" s="100">
        <v>0</v>
      </c>
      <c r="C12" s="100">
        <v>0</v>
      </c>
      <c r="D12" s="100">
        <v>0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0">
        <v>0</v>
      </c>
      <c r="L12" s="100">
        <v>0</v>
      </c>
      <c r="M12" s="100">
        <v>0</v>
      </c>
      <c r="N12" s="100">
        <f t="shared" si="0"/>
        <v>0</v>
      </c>
      <c r="O12" s="101">
        <v>19304534</v>
      </c>
    </row>
    <row r="13" spans="1:21" ht="22.5" customHeight="1" x14ac:dyDescent="0.3">
      <c r="A13" s="102" t="s">
        <v>556</v>
      </c>
      <c r="B13" s="100">
        <v>7532545</v>
      </c>
      <c r="C13" s="100">
        <v>7532546</v>
      </c>
      <c r="D13" s="100">
        <v>7532546</v>
      </c>
      <c r="E13" s="100">
        <v>7532546</v>
      </c>
      <c r="F13" s="100">
        <v>7532546</v>
      </c>
      <c r="G13" s="100">
        <v>7532546</v>
      </c>
      <c r="H13" s="100">
        <v>7532546</v>
      </c>
      <c r="I13" s="100">
        <v>7532546</v>
      </c>
      <c r="J13" s="100">
        <v>7532546</v>
      </c>
      <c r="K13" s="100">
        <v>7532546</v>
      </c>
      <c r="L13" s="100">
        <v>7532546</v>
      </c>
      <c r="M13" s="100">
        <v>7532546</v>
      </c>
      <c r="N13" s="100">
        <f t="shared" si="0"/>
        <v>90390551</v>
      </c>
      <c r="O13" s="101">
        <v>86265591</v>
      </c>
    </row>
    <row r="14" spans="1:21" ht="22.5" customHeight="1" x14ac:dyDescent="0.3">
      <c r="A14" s="102" t="s">
        <v>557</v>
      </c>
      <c r="B14" s="100">
        <v>7596993</v>
      </c>
      <c r="C14" s="100">
        <v>7596993</v>
      </c>
      <c r="D14" s="100">
        <v>7596993</v>
      </c>
      <c r="E14" s="100">
        <v>7596993</v>
      </c>
      <c r="F14" s="100">
        <v>7596993</v>
      </c>
      <c r="G14" s="100">
        <v>7596994</v>
      </c>
      <c r="H14" s="100">
        <v>7596993</v>
      </c>
      <c r="I14" s="100">
        <v>7596993</v>
      </c>
      <c r="J14" s="100">
        <v>7596993</v>
      </c>
      <c r="K14" s="100">
        <v>7596993</v>
      </c>
      <c r="L14" s="100">
        <v>7596993</v>
      </c>
      <c r="M14" s="100">
        <v>7596994</v>
      </c>
      <c r="N14" s="100">
        <f t="shared" si="0"/>
        <v>91163918</v>
      </c>
      <c r="O14" s="101">
        <v>0</v>
      </c>
    </row>
    <row r="15" spans="1:21" ht="22.5" customHeight="1" x14ac:dyDescent="0.3">
      <c r="A15" s="102" t="s">
        <v>582</v>
      </c>
      <c r="B15" s="100">
        <v>222419</v>
      </c>
      <c r="C15" s="100">
        <v>222419</v>
      </c>
      <c r="D15" s="100">
        <v>222420</v>
      </c>
      <c r="E15" s="100">
        <v>222419</v>
      </c>
      <c r="F15" s="100">
        <v>222419</v>
      </c>
      <c r="G15" s="100">
        <v>222420</v>
      </c>
      <c r="H15" s="100">
        <v>222419</v>
      </c>
      <c r="I15" s="100">
        <v>222419</v>
      </c>
      <c r="J15" s="100">
        <v>222420</v>
      </c>
      <c r="K15" s="100">
        <v>222419</v>
      </c>
      <c r="L15" s="100">
        <v>222419</v>
      </c>
      <c r="M15" s="100">
        <v>222420</v>
      </c>
      <c r="N15" s="100">
        <f t="shared" si="0"/>
        <v>2669032</v>
      </c>
      <c r="O15" s="101">
        <v>0</v>
      </c>
    </row>
    <row r="16" spans="1:21" ht="22.5" customHeight="1" x14ac:dyDescent="0.3">
      <c r="A16" s="102" t="s">
        <v>558</v>
      </c>
      <c r="B16" s="100">
        <v>0</v>
      </c>
      <c r="C16" s="100">
        <v>0</v>
      </c>
      <c r="D16" s="100">
        <v>0</v>
      </c>
      <c r="E16" s="100">
        <v>0</v>
      </c>
      <c r="F16" s="100">
        <v>0</v>
      </c>
      <c r="G16" s="100">
        <v>0</v>
      </c>
      <c r="H16" s="100">
        <v>0</v>
      </c>
      <c r="I16" s="100">
        <v>0</v>
      </c>
      <c r="J16" s="100">
        <v>0</v>
      </c>
      <c r="K16" s="100">
        <v>0</v>
      </c>
      <c r="L16" s="100">
        <v>0</v>
      </c>
      <c r="M16" s="100">
        <v>0</v>
      </c>
      <c r="N16" s="100">
        <f t="shared" si="0"/>
        <v>0</v>
      </c>
      <c r="O16" s="103">
        <v>0</v>
      </c>
      <c r="P16" s="146" t="s">
        <v>559</v>
      </c>
      <c r="Q16" s="146"/>
      <c r="R16" s="146"/>
      <c r="S16" s="146"/>
      <c r="T16" s="146"/>
      <c r="U16" s="146"/>
    </row>
    <row r="17" spans="1:21" ht="22.5" customHeight="1" x14ac:dyDescent="0.3">
      <c r="A17" s="102" t="s">
        <v>560</v>
      </c>
      <c r="B17" s="100">
        <v>4503821</v>
      </c>
      <c r="C17" s="100">
        <v>4503821</v>
      </c>
      <c r="D17" s="100">
        <v>4503821</v>
      </c>
      <c r="E17" s="100">
        <v>4503822</v>
      </c>
      <c r="F17" s="100">
        <v>4503821</v>
      </c>
      <c r="G17" s="100">
        <v>4503821</v>
      </c>
      <c r="H17" s="100">
        <v>4503821</v>
      </c>
      <c r="I17" s="100">
        <v>4503822</v>
      </c>
      <c r="J17" s="100">
        <v>4503821</v>
      </c>
      <c r="K17" s="100">
        <v>4503821</v>
      </c>
      <c r="L17" s="100">
        <v>4503821</v>
      </c>
      <c r="M17" s="100">
        <v>4503822</v>
      </c>
      <c r="N17" s="100">
        <v>54045855</v>
      </c>
      <c r="O17" s="103">
        <v>30399902</v>
      </c>
    </row>
    <row r="18" spans="1:21" ht="22.5" customHeight="1" x14ac:dyDescent="0.3">
      <c r="A18" s="111" t="s">
        <v>561</v>
      </c>
      <c r="B18" s="100">
        <f>SUM(B10:B17)</f>
        <v>23256369</v>
      </c>
      <c r="C18" s="100">
        <f t="shared" ref="C18:M18" si="1">SUM(C10:C17)</f>
        <v>23256370</v>
      </c>
      <c r="D18" s="100">
        <f t="shared" si="1"/>
        <v>23256373</v>
      </c>
      <c r="E18" s="100">
        <f t="shared" si="1"/>
        <v>23256371</v>
      </c>
      <c r="F18" s="100">
        <f t="shared" si="1"/>
        <v>23256370</v>
      </c>
      <c r="G18" s="100">
        <f t="shared" si="1"/>
        <v>23256374</v>
      </c>
      <c r="H18" s="100">
        <f t="shared" si="1"/>
        <v>23256370</v>
      </c>
      <c r="I18" s="100">
        <f t="shared" si="1"/>
        <v>23256371</v>
      </c>
      <c r="J18" s="100">
        <f t="shared" si="1"/>
        <v>23256373</v>
      </c>
      <c r="K18" s="100">
        <f t="shared" si="1"/>
        <v>23256370</v>
      </c>
      <c r="L18" s="100">
        <f t="shared" si="1"/>
        <v>23256370</v>
      </c>
      <c r="M18" s="100">
        <f t="shared" si="1"/>
        <v>23256375</v>
      </c>
      <c r="N18" s="104">
        <f>SUM(B18:M18)</f>
        <v>279076456</v>
      </c>
      <c r="O18" s="103">
        <f>SUM(O10:O17)</f>
        <v>191558138</v>
      </c>
    </row>
    <row r="19" spans="1:21" ht="13.8" x14ac:dyDescent="0.3">
      <c r="A19" s="147" t="s">
        <v>562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9"/>
    </row>
    <row r="20" spans="1:21" ht="26.4" x14ac:dyDescent="0.3">
      <c r="A20" s="102" t="s">
        <v>563</v>
      </c>
      <c r="B20" s="100">
        <v>20758411</v>
      </c>
      <c r="C20" s="100">
        <v>20758412</v>
      </c>
      <c r="D20" s="100">
        <v>20758411</v>
      </c>
      <c r="E20" s="100">
        <v>20758412</v>
      </c>
      <c r="F20" s="100">
        <v>20758411</v>
      </c>
      <c r="G20" s="100">
        <v>20758412</v>
      </c>
      <c r="H20" s="100">
        <v>20758411</v>
      </c>
      <c r="I20" s="100">
        <v>20758412</v>
      </c>
      <c r="J20" s="100">
        <v>20758411</v>
      </c>
      <c r="K20" s="100">
        <v>20758412</v>
      </c>
      <c r="L20" s="100">
        <v>20758411</v>
      </c>
      <c r="M20" s="100">
        <v>20758412</v>
      </c>
      <c r="N20" s="100">
        <v>249100938</v>
      </c>
      <c r="O20" s="103">
        <v>191558138</v>
      </c>
    </row>
    <row r="21" spans="1:21" ht="26.4" x14ac:dyDescent="0.3">
      <c r="A21" s="102" t="s">
        <v>564</v>
      </c>
      <c r="B21" s="100">
        <v>1462640</v>
      </c>
      <c r="C21" s="100">
        <v>1462641</v>
      </c>
      <c r="D21" s="100">
        <v>1462641</v>
      </c>
      <c r="E21" s="100">
        <v>1462640</v>
      </c>
      <c r="F21" s="100">
        <v>1462641</v>
      </c>
      <c r="G21" s="100">
        <v>1462641</v>
      </c>
      <c r="H21" s="100">
        <v>1462640</v>
      </c>
      <c r="I21" s="100">
        <v>1462641</v>
      </c>
      <c r="J21" s="100">
        <v>1462641</v>
      </c>
      <c r="K21" s="100">
        <v>1462640</v>
      </c>
      <c r="L21" s="100">
        <v>1462641</v>
      </c>
      <c r="M21" s="100">
        <v>1462641</v>
      </c>
      <c r="N21" s="100">
        <v>17551688</v>
      </c>
      <c r="O21" s="103">
        <v>0</v>
      </c>
      <c r="P21" s="146" t="s">
        <v>559</v>
      </c>
      <c r="Q21" s="146"/>
      <c r="R21" s="146"/>
      <c r="S21" s="146"/>
      <c r="T21" s="146"/>
      <c r="U21" s="146"/>
    </row>
    <row r="22" spans="1:21" ht="26.4" x14ac:dyDescent="0.3">
      <c r="A22" s="102" t="s">
        <v>565</v>
      </c>
      <c r="B22" s="100">
        <v>1035319</v>
      </c>
      <c r="C22" s="100">
        <v>1035319</v>
      </c>
      <c r="D22" s="100">
        <v>1035319</v>
      </c>
      <c r="E22" s="100">
        <v>1035319</v>
      </c>
      <c r="F22" s="100">
        <v>1035319</v>
      </c>
      <c r="G22" s="100">
        <v>1035320</v>
      </c>
      <c r="H22" s="100">
        <v>1035319</v>
      </c>
      <c r="I22" s="100">
        <v>1035319</v>
      </c>
      <c r="J22" s="100">
        <v>1035319</v>
      </c>
      <c r="K22" s="100">
        <v>1035319</v>
      </c>
      <c r="L22" s="100">
        <v>1035319</v>
      </c>
      <c r="M22" s="100">
        <v>1035320</v>
      </c>
      <c r="N22" s="100">
        <v>12423830</v>
      </c>
      <c r="O22" s="103">
        <v>0</v>
      </c>
      <c r="P22" s="146" t="s">
        <v>559</v>
      </c>
      <c r="Q22" s="146"/>
      <c r="R22" s="146"/>
      <c r="S22" s="146"/>
      <c r="T22" s="146"/>
      <c r="U22" s="146"/>
    </row>
    <row r="23" spans="1:21" ht="13.8" x14ac:dyDescent="0.3">
      <c r="A23" s="99" t="s">
        <v>566</v>
      </c>
      <c r="B23" s="100">
        <v>0</v>
      </c>
      <c r="C23" s="100">
        <v>0</v>
      </c>
      <c r="D23" s="100">
        <v>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3">
        <v>200000</v>
      </c>
    </row>
    <row r="24" spans="1:21" ht="26.4" x14ac:dyDescent="0.3">
      <c r="A24" s="102" t="s">
        <v>567</v>
      </c>
      <c r="B24" s="100">
        <v>0</v>
      </c>
      <c r="C24" s="100">
        <v>0</v>
      </c>
      <c r="D24" s="100">
        <v>0</v>
      </c>
      <c r="E24" s="100">
        <v>0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100">
        <f t="shared" ref="N24:N25" si="2">SUM(B24:M24)</f>
        <v>0</v>
      </c>
      <c r="O24" s="101">
        <v>0</v>
      </c>
    </row>
    <row r="25" spans="1:21" ht="26.4" x14ac:dyDescent="0.3">
      <c r="A25" s="102" t="s">
        <v>568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100">
        <f t="shared" si="2"/>
        <v>0</v>
      </c>
      <c r="O25" s="101">
        <v>0</v>
      </c>
    </row>
    <row r="26" spans="1:21" ht="26.4" x14ac:dyDescent="0.3">
      <c r="A26" s="111" t="s">
        <v>569</v>
      </c>
      <c r="B26" s="100">
        <f>SUM(B20:B25)</f>
        <v>23256370</v>
      </c>
      <c r="C26" s="100">
        <f t="shared" ref="C26:M26" si="3">SUM(C20:C24)</f>
        <v>23256372</v>
      </c>
      <c r="D26" s="100">
        <f t="shared" si="3"/>
        <v>23256371</v>
      </c>
      <c r="E26" s="100">
        <f>SUM(E20:E25)</f>
        <v>23256371</v>
      </c>
      <c r="F26" s="100">
        <f t="shared" si="3"/>
        <v>23256371</v>
      </c>
      <c r="G26" s="100">
        <f t="shared" si="3"/>
        <v>23256373</v>
      </c>
      <c r="H26" s="100">
        <f t="shared" si="3"/>
        <v>23256370</v>
      </c>
      <c r="I26" s="100">
        <f t="shared" si="3"/>
        <v>23256372</v>
      </c>
      <c r="J26" s="100">
        <f t="shared" si="3"/>
        <v>23256371</v>
      </c>
      <c r="K26" s="100">
        <f t="shared" si="3"/>
        <v>23256371</v>
      </c>
      <c r="L26" s="100">
        <f t="shared" si="3"/>
        <v>23256371</v>
      </c>
      <c r="M26" s="100">
        <f t="shared" si="3"/>
        <v>23256373</v>
      </c>
      <c r="N26" s="104">
        <f>SUM(N19:N25)</f>
        <v>279076456</v>
      </c>
      <c r="O26" s="101">
        <f>SUM(O20:O25)</f>
        <v>191758138</v>
      </c>
    </row>
    <row r="27" spans="1:21" s="106" customFormat="1" ht="13.8" x14ac:dyDescent="0.3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98"/>
      <c r="P27" s="91"/>
      <c r="Q27" s="91"/>
      <c r="R27" s="91"/>
      <c r="S27" s="91"/>
      <c r="T27" s="91"/>
    </row>
    <row r="28" spans="1:21" s="106" customFormat="1" ht="13.8" x14ac:dyDescent="0.3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98"/>
      <c r="P28" s="91"/>
      <c r="Q28" s="91"/>
      <c r="R28" s="91"/>
      <c r="S28" s="91"/>
      <c r="T28" s="91"/>
    </row>
    <row r="29" spans="1:21" s="106" customFormat="1" ht="13.8" x14ac:dyDescent="0.3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98"/>
      <c r="P29" s="91"/>
      <c r="Q29" s="91"/>
      <c r="R29" s="91"/>
      <c r="S29" s="91"/>
      <c r="T29" s="91"/>
    </row>
    <row r="30" spans="1:21" s="109" customFormat="1" ht="13.8" x14ac:dyDescent="0.3">
      <c r="A30" s="107"/>
      <c r="B30" s="110">
        <v>0.12</v>
      </c>
      <c r="C30" s="110">
        <v>0.08</v>
      </c>
      <c r="D30" s="110">
        <v>0.08</v>
      </c>
      <c r="E30" s="110">
        <v>0.08</v>
      </c>
      <c r="F30" s="110">
        <v>0.08</v>
      </c>
      <c r="G30" s="110">
        <v>0.08</v>
      </c>
      <c r="H30" s="110">
        <v>0.08</v>
      </c>
      <c r="I30" s="110">
        <v>0.08</v>
      </c>
      <c r="J30" s="110">
        <v>0.08</v>
      </c>
      <c r="K30" s="110">
        <v>0.08</v>
      </c>
      <c r="L30" s="110">
        <v>0.08</v>
      </c>
      <c r="M30" s="110">
        <v>0.08</v>
      </c>
      <c r="N30" s="110">
        <f>SUM(B30:M30)</f>
        <v>0.99999999999999978</v>
      </c>
      <c r="O30" s="98"/>
      <c r="P30" s="108"/>
      <c r="Q30" s="108"/>
      <c r="R30" s="108"/>
      <c r="S30" s="108"/>
      <c r="T30" s="108"/>
    </row>
    <row r="31" spans="1:21" s="106" customFormat="1" ht="13.8" x14ac:dyDescent="0.3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98"/>
      <c r="P31" s="91"/>
      <c r="Q31" s="91"/>
      <c r="R31" s="91"/>
      <c r="S31" s="91"/>
      <c r="T31" s="91"/>
    </row>
    <row r="32" spans="1:21" s="106" customFormat="1" ht="13.8" x14ac:dyDescent="0.3">
      <c r="A32" s="105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98"/>
      <c r="P32" s="91"/>
      <c r="Q32" s="91"/>
      <c r="R32" s="91"/>
      <c r="S32" s="91"/>
      <c r="T32" s="91"/>
    </row>
    <row r="33" spans="1:20" s="106" customFormat="1" ht="13.8" x14ac:dyDescent="0.3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98"/>
      <c r="P33" s="91"/>
      <c r="Q33" s="91"/>
      <c r="R33" s="91"/>
      <c r="S33" s="91"/>
      <c r="T33" s="91"/>
    </row>
    <row r="34" spans="1:20" s="106" customFormat="1" ht="13.8" x14ac:dyDescent="0.3">
      <c r="A34" s="105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98"/>
      <c r="P34" s="91"/>
      <c r="Q34" s="91"/>
      <c r="R34" s="91"/>
      <c r="S34" s="91"/>
      <c r="T34" s="91"/>
    </row>
  </sheetData>
  <mergeCells count="10">
    <mergeCell ref="P16:U16"/>
    <mergeCell ref="A19:N19"/>
    <mergeCell ref="P21:U21"/>
    <mergeCell ref="P22:U22"/>
    <mergeCell ref="O1:O7"/>
    <mergeCell ref="P1:Q7"/>
    <mergeCell ref="A3:N3"/>
    <mergeCell ref="A4:N4"/>
    <mergeCell ref="A5:N5"/>
    <mergeCell ref="A9:N9"/>
  </mergeCells>
  <pageMargins left="0.7" right="0.7" top="0.75" bottom="0.75" header="0.3" footer="0.3"/>
  <pageSetup paperSize="9" scale="9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36432-CDAC-428E-8FE3-0FF84DF05A9F}">
  <sheetPr>
    <tabColor rgb="FF00B050"/>
  </sheetPr>
  <dimension ref="B1:E97"/>
  <sheetViews>
    <sheetView view="pageLayout" zoomScaleNormal="100" workbookViewId="0">
      <selection activeCell="A19" sqref="A19:N19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53.44140625" style="12" customWidth="1"/>
    <col min="4" max="4" width="9.109375" style="10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115" t="s">
        <v>0</v>
      </c>
      <c r="C1" s="115"/>
      <c r="D1" s="115"/>
      <c r="E1" s="115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570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v>41997492</v>
      </c>
    </row>
    <row r="4" spans="2:5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3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v>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100000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0</v>
      </c>
    </row>
    <row r="12" spans="2:5" x14ac:dyDescent="0.3">
      <c r="B12" s="3" t="s">
        <v>31</v>
      </c>
      <c r="C12" s="4" t="s">
        <v>32</v>
      </c>
      <c r="D12" s="18" t="s">
        <v>33</v>
      </c>
      <c r="E12" s="17">
        <v>49009</v>
      </c>
    </row>
    <row r="13" spans="2:5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2847837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44994338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6784260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13200000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960000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20944260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65938598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v>8350473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50000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v>12484539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12534539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v>1000000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v>300000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1300000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v>4000000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v>2300000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1179032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v>750000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36315989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v>1500000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46045021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550000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40000</v>
      </c>
    </row>
    <row r="40" spans="2:5" ht="32.4" x14ac:dyDescent="0.3">
      <c r="B40" s="19" t="s">
        <v>115</v>
      </c>
      <c r="C40" s="20" t="s">
        <v>116</v>
      </c>
      <c r="D40" s="21" t="s">
        <v>117</v>
      </c>
      <c r="E40" s="22">
        <f>E38+E39</f>
        <v>590000</v>
      </c>
    </row>
    <row r="41" spans="2:5" ht="31.2" x14ac:dyDescent="0.3">
      <c r="B41" s="3" t="s">
        <v>118</v>
      </c>
      <c r="C41" s="4" t="s">
        <v>119</v>
      </c>
      <c r="D41" s="18" t="s">
        <v>120</v>
      </c>
      <c r="E41" s="17">
        <v>6000000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v>100000</v>
      </c>
    </row>
    <row r="46" spans="2:5" ht="32.4" x14ac:dyDescent="0.3">
      <c r="B46" s="19" t="s">
        <v>133</v>
      </c>
      <c r="C46" s="20" t="s">
        <v>134</v>
      </c>
      <c r="D46" s="21" t="s">
        <v>135</v>
      </c>
      <c r="E46" s="22">
        <f>SUM(E41:E45)</f>
        <v>6100000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66569560</v>
      </c>
    </row>
    <row r="48" spans="2:5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ht="31.2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ht="31.2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3">
      <c r="B54" s="3" t="s">
        <v>157</v>
      </c>
      <c r="C54" s="7" t="s">
        <v>158</v>
      </c>
      <c r="D54" s="18" t="s">
        <v>159</v>
      </c>
      <c r="E54" s="17">
        <v>75000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17800000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17875000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176099</v>
      </c>
    </row>
    <row r="59" spans="2:5" ht="31.2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176099</v>
      </c>
    </row>
    <row r="62" spans="2:5" ht="31.2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ht="31.2" x14ac:dyDescent="0.3">
      <c r="B65" s="3">
        <v>63</v>
      </c>
      <c r="C65" s="7" t="s">
        <v>183</v>
      </c>
      <c r="D65" s="18" t="s">
        <v>184</v>
      </c>
      <c r="E65" s="17">
        <v>6713371</v>
      </c>
    </row>
    <row r="66" spans="2:5" ht="31.2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ht="31.2" x14ac:dyDescent="0.3">
      <c r="B71" s="3">
        <v>69</v>
      </c>
      <c r="C71" s="7" t="s">
        <v>195</v>
      </c>
      <c r="D71" s="18" t="s">
        <v>196</v>
      </c>
      <c r="E71" s="17">
        <v>18100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6907570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7086614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123465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2426040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2601751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12237870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14187596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ht="31.2" x14ac:dyDescent="0.3">
      <c r="B85" s="3">
        <v>83</v>
      </c>
      <c r="C85" s="7" t="s">
        <v>223</v>
      </c>
      <c r="D85" s="18" t="s">
        <v>224</v>
      </c>
      <c r="E85" s="17">
        <v>3364092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17551688</v>
      </c>
    </row>
    <row r="87" spans="2:5" ht="31.2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ht="31.2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ht="31.2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195430759</v>
      </c>
    </row>
  </sheetData>
  <mergeCells count="1">
    <mergeCell ref="B1:E1"/>
  </mergeCells>
  <pageMargins left="0.7" right="0.7" top="1.0208333333333333" bottom="0.75" header="0.3" footer="0.3"/>
  <pageSetup paperSize="9" orientation="portrait" r:id="rId1"/>
  <headerFooter>
    <oddHeader>&amp;C 1.1 melléklet
a .../2020. (....) önkormányzati rendelethez
Az önkormányzat 2020. évi költségvetési kiadásai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74110-0A74-430A-A939-C93C3C5ED166}">
  <sheetPr>
    <tabColor rgb="FF00B050"/>
  </sheetPr>
  <dimension ref="B1:E97"/>
  <sheetViews>
    <sheetView view="pageLayout" zoomScaleNormal="100" workbookViewId="0">
      <selection activeCell="A19" sqref="A19:N19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53.44140625" style="12" customWidth="1"/>
    <col min="4" max="4" width="9.109375" style="10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115" t="s">
        <v>0</v>
      </c>
      <c r="C1" s="115"/>
      <c r="D1" s="115"/>
      <c r="E1" s="115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571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v>33815170</v>
      </c>
    </row>
    <row r="4" spans="2:5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3">
      <c r="B8" s="3" t="s">
        <v>19</v>
      </c>
      <c r="C8" s="4" t="s">
        <v>20</v>
      </c>
      <c r="D8" s="18" t="s">
        <v>21</v>
      </c>
      <c r="E8" s="17">
        <v>421200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v>1030000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186600</v>
      </c>
    </row>
    <row r="12" spans="2:5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668582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36121552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0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966000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966000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37087552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v>6335370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220000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v>23215336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23435336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v>640000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v>62910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702910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v>3019853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v>0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221200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v>500000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456430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v>1500000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5697483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10150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32.4" x14ac:dyDescent="0.3">
      <c r="B40" s="19" t="s">
        <v>115</v>
      </c>
      <c r="C40" s="20" t="s">
        <v>116</v>
      </c>
      <c r="D40" s="21" t="s">
        <v>117</v>
      </c>
      <c r="E40" s="22">
        <f>E38+E39</f>
        <v>10150</v>
      </c>
    </row>
    <row r="41" spans="2:5" ht="31.2" x14ac:dyDescent="0.3">
      <c r="B41" s="3" t="s">
        <v>118</v>
      </c>
      <c r="C41" s="4" t="s">
        <v>119</v>
      </c>
      <c r="D41" s="18" t="s">
        <v>120</v>
      </c>
      <c r="E41" s="17">
        <v>5717312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1000000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v>23000</v>
      </c>
    </row>
    <row r="46" spans="2:5" ht="32.4" x14ac:dyDescent="0.3">
      <c r="B46" s="19" t="s">
        <v>133</v>
      </c>
      <c r="C46" s="20" t="s">
        <v>134</v>
      </c>
      <c r="D46" s="21" t="s">
        <v>135</v>
      </c>
      <c r="E46" s="22">
        <f>SUM(E41:E45)</f>
        <v>6740312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36586191</v>
      </c>
    </row>
    <row r="48" spans="2:5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ht="31.2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ht="31.2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3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0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0</v>
      </c>
    </row>
    <row r="59" spans="2:5" ht="31.2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2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ht="31.2" x14ac:dyDescent="0.3">
      <c r="B65" s="3">
        <v>63</v>
      </c>
      <c r="C65" s="7" t="s">
        <v>183</v>
      </c>
      <c r="D65" s="18" t="s">
        <v>184</v>
      </c>
      <c r="E65" s="17">
        <v>0</v>
      </c>
    </row>
    <row r="66" spans="2:5" ht="31.2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ht="31.2" x14ac:dyDescent="0.3">
      <c r="B71" s="3">
        <v>69</v>
      </c>
      <c r="C71" s="7" t="s">
        <v>195</v>
      </c>
      <c r="D71" s="18" t="s">
        <v>196</v>
      </c>
      <c r="E71" s="17">
        <v>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0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146425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39535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185960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0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ht="31.2" x14ac:dyDescent="0.3">
      <c r="B85" s="3">
        <v>83</v>
      </c>
      <c r="C85" s="7" t="s">
        <v>223</v>
      </c>
      <c r="D85" s="18" t="s">
        <v>224</v>
      </c>
      <c r="E85" s="17">
        <v>0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0</v>
      </c>
    </row>
    <row r="87" spans="2:5" ht="31.2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ht="31.2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ht="31.2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80195073</v>
      </c>
    </row>
  </sheetData>
  <mergeCells count="1">
    <mergeCell ref="B1:E1"/>
  </mergeCells>
  <pageMargins left="0.7" right="0.7" top="0.98958333333333337" bottom="0.75" header="0.3" footer="0.3"/>
  <pageSetup paperSize="9" orientation="portrait" r:id="rId1"/>
  <headerFooter>
    <oddHeader>&amp;C 1.2 melléklet
a .../2020. (....) önkormányzati rendelethez
Az önkormányzat költségvetési szervének 2020. évi költségvetési kiadásai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8BCFF-8832-4F0E-ADF6-520AB06AA41C}">
  <sheetPr>
    <tabColor rgb="FF00B050"/>
  </sheetPr>
  <dimension ref="B1:E70"/>
  <sheetViews>
    <sheetView view="pageLayout" topLeftCell="A67" zoomScaleNormal="100" workbookViewId="0">
      <selection activeCell="A19" sqref="A19:N19"/>
    </sheetView>
  </sheetViews>
  <sheetFormatPr defaultRowHeight="13.2" x14ac:dyDescent="0.25"/>
  <cols>
    <col min="1" max="1" width="3.33203125" style="31" customWidth="1"/>
    <col min="2" max="2" width="8" style="31" bestFit="1" customWidth="1"/>
    <col min="3" max="3" width="52.6640625" style="31" customWidth="1"/>
    <col min="4" max="4" width="9.109375" style="46"/>
    <col min="5" max="5" width="12.33203125" style="46" customWidth="1"/>
    <col min="6" max="14" width="2.6640625" style="31" customWidth="1"/>
    <col min="15" max="224" width="9.109375" style="31"/>
    <col min="225" max="270" width="2.6640625" style="31" customWidth="1"/>
    <col min="271" max="480" width="9.109375" style="31"/>
    <col min="481" max="526" width="2.6640625" style="31" customWidth="1"/>
    <col min="527" max="736" width="9.109375" style="31"/>
    <col min="737" max="782" width="2.6640625" style="31" customWidth="1"/>
    <col min="783" max="992" width="9.109375" style="31"/>
    <col min="993" max="1038" width="2.6640625" style="31" customWidth="1"/>
    <col min="1039" max="1248" width="9.109375" style="31"/>
    <col min="1249" max="1294" width="2.6640625" style="31" customWidth="1"/>
    <col min="1295" max="1504" width="9.109375" style="31"/>
    <col min="1505" max="1550" width="2.6640625" style="31" customWidth="1"/>
    <col min="1551" max="1760" width="9.109375" style="31"/>
    <col min="1761" max="1806" width="2.6640625" style="31" customWidth="1"/>
    <col min="1807" max="2016" width="9.109375" style="31"/>
    <col min="2017" max="2062" width="2.6640625" style="31" customWidth="1"/>
    <col min="2063" max="2272" width="9.109375" style="31"/>
    <col min="2273" max="2318" width="2.6640625" style="31" customWidth="1"/>
    <col min="2319" max="2528" width="9.109375" style="31"/>
    <col min="2529" max="2574" width="2.6640625" style="31" customWidth="1"/>
    <col min="2575" max="2784" width="9.109375" style="31"/>
    <col min="2785" max="2830" width="2.6640625" style="31" customWidth="1"/>
    <col min="2831" max="3040" width="9.109375" style="31"/>
    <col min="3041" max="3086" width="2.6640625" style="31" customWidth="1"/>
    <col min="3087" max="3296" width="9.109375" style="31"/>
    <col min="3297" max="3342" width="2.6640625" style="31" customWidth="1"/>
    <col min="3343" max="3552" width="9.109375" style="31"/>
    <col min="3553" max="3598" width="2.6640625" style="31" customWidth="1"/>
    <col min="3599" max="3808" width="9.109375" style="31"/>
    <col min="3809" max="3854" width="2.6640625" style="31" customWidth="1"/>
    <col min="3855" max="4064" width="9.109375" style="31"/>
    <col min="4065" max="4110" width="2.6640625" style="31" customWidth="1"/>
    <col min="4111" max="4320" width="9.109375" style="31"/>
    <col min="4321" max="4366" width="2.6640625" style="31" customWidth="1"/>
    <col min="4367" max="4576" width="9.109375" style="31"/>
    <col min="4577" max="4622" width="2.6640625" style="31" customWidth="1"/>
    <col min="4623" max="4832" width="9.109375" style="31"/>
    <col min="4833" max="4878" width="2.6640625" style="31" customWidth="1"/>
    <col min="4879" max="5088" width="9.109375" style="31"/>
    <col min="5089" max="5134" width="2.6640625" style="31" customWidth="1"/>
    <col min="5135" max="5344" width="9.109375" style="31"/>
    <col min="5345" max="5390" width="2.6640625" style="31" customWidth="1"/>
    <col min="5391" max="5600" width="9.109375" style="31"/>
    <col min="5601" max="5646" width="2.6640625" style="31" customWidth="1"/>
    <col min="5647" max="5856" width="9.109375" style="31"/>
    <col min="5857" max="5902" width="2.6640625" style="31" customWidth="1"/>
    <col min="5903" max="6112" width="9.109375" style="31"/>
    <col min="6113" max="6158" width="2.6640625" style="31" customWidth="1"/>
    <col min="6159" max="6368" width="9.109375" style="31"/>
    <col min="6369" max="6414" width="2.6640625" style="31" customWidth="1"/>
    <col min="6415" max="6624" width="9.109375" style="31"/>
    <col min="6625" max="6670" width="2.6640625" style="31" customWidth="1"/>
    <col min="6671" max="6880" width="9.109375" style="31"/>
    <col min="6881" max="6926" width="2.6640625" style="31" customWidth="1"/>
    <col min="6927" max="7136" width="9.109375" style="31"/>
    <col min="7137" max="7182" width="2.6640625" style="31" customWidth="1"/>
    <col min="7183" max="7392" width="9.109375" style="31"/>
    <col min="7393" max="7438" width="2.6640625" style="31" customWidth="1"/>
    <col min="7439" max="7648" width="9.109375" style="31"/>
    <col min="7649" max="7694" width="2.6640625" style="31" customWidth="1"/>
    <col min="7695" max="7904" width="9.109375" style="31"/>
    <col min="7905" max="7950" width="2.6640625" style="31" customWidth="1"/>
    <col min="7951" max="8160" width="9.109375" style="31"/>
    <col min="8161" max="8206" width="2.6640625" style="31" customWidth="1"/>
    <col min="8207" max="8416" width="9.109375" style="31"/>
    <col min="8417" max="8462" width="2.6640625" style="31" customWidth="1"/>
    <col min="8463" max="8672" width="9.109375" style="31"/>
    <col min="8673" max="8718" width="2.6640625" style="31" customWidth="1"/>
    <col min="8719" max="8928" width="9.109375" style="31"/>
    <col min="8929" max="8974" width="2.6640625" style="31" customWidth="1"/>
    <col min="8975" max="9184" width="9.109375" style="31"/>
    <col min="9185" max="9230" width="2.6640625" style="31" customWidth="1"/>
    <col min="9231" max="9440" width="9.109375" style="31"/>
    <col min="9441" max="9486" width="2.6640625" style="31" customWidth="1"/>
    <col min="9487" max="9696" width="9.109375" style="31"/>
    <col min="9697" max="9742" width="2.6640625" style="31" customWidth="1"/>
    <col min="9743" max="9952" width="9.109375" style="31"/>
    <col min="9953" max="9998" width="2.6640625" style="31" customWidth="1"/>
    <col min="9999" max="10208" width="9.109375" style="31"/>
    <col min="10209" max="10254" width="2.6640625" style="31" customWidth="1"/>
    <col min="10255" max="10464" width="9.109375" style="31"/>
    <col min="10465" max="10510" width="2.6640625" style="31" customWidth="1"/>
    <col min="10511" max="10720" width="9.109375" style="31"/>
    <col min="10721" max="10766" width="2.6640625" style="31" customWidth="1"/>
    <col min="10767" max="10976" width="9.109375" style="31"/>
    <col min="10977" max="11022" width="2.6640625" style="31" customWidth="1"/>
    <col min="11023" max="11232" width="9.109375" style="31"/>
    <col min="11233" max="11278" width="2.6640625" style="31" customWidth="1"/>
    <col min="11279" max="11488" width="9.109375" style="31"/>
    <col min="11489" max="11534" width="2.6640625" style="31" customWidth="1"/>
    <col min="11535" max="11744" width="9.109375" style="31"/>
    <col min="11745" max="11790" width="2.6640625" style="31" customWidth="1"/>
    <col min="11791" max="12000" width="9.109375" style="31"/>
    <col min="12001" max="12046" width="2.6640625" style="31" customWidth="1"/>
    <col min="12047" max="12256" width="9.109375" style="31"/>
    <col min="12257" max="12302" width="2.6640625" style="31" customWidth="1"/>
    <col min="12303" max="12512" width="9.109375" style="31"/>
    <col min="12513" max="12558" width="2.6640625" style="31" customWidth="1"/>
    <col min="12559" max="12768" width="9.109375" style="31"/>
    <col min="12769" max="12814" width="2.6640625" style="31" customWidth="1"/>
    <col min="12815" max="13024" width="9.109375" style="31"/>
    <col min="13025" max="13070" width="2.6640625" style="31" customWidth="1"/>
    <col min="13071" max="13280" width="9.109375" style="31"/>
    <col min="13281" max="13326" width="2.6640625" style="31" customWidth="1"/>
    <col min="13327" max="13536" width="9.109375" style="31"/>
    <col min="13537" max="13582" width="2.6640625" style="31" customWidth="1"/>
    <col min="13583" max="13792" width="9.109375" style="31"/>
    <col min="13793" max="13838" width="2.6640625" style="31" customWidth="1"/>
    <col min="13839" max="14048" width="9.109375" style="31"/>
    <col min="14049" max="14094" width="2.6640625" style="31" customWidth="1"/>
    <col min="14095" max="14304" width="9.109375" style="31"/>
    <col min="14305" max="14350" width="2.6640625" style="31" customWidth="1"/>
    <col min="14351" max="14560" width="9.109375" style="31"/>
    <col min="14561" max="14606" width="2.6640625" style="31" customWidth="1"/>
    <col min="14607" max="14816" width="9.109375" style="31"/>
    <col min="14817" max="14862" width="2.6640625" style="31" customWidth="1"/>
    <col min="14863" max="15072" width="9.109375" style="31"/>
    <col min="15073" max="15118" width="2.6640625" style="31" customWidth="1"/>
    <col min="15119" max="15328" width="9.109375" style="31"/>
    <col min="15329" max="15374" width="2.6640625" style="31" customWidth="1"/>
    <col min="15375" max="15584" width="9.109375" style="31"/>
    <col min="15585" max="15630" width="2.6640625" style="31" customWidth="1"/>
    <col min="15631" max="15840" width="9.109375" style="31"/>
    <col min="15841" max="15886" width="2.6640625" style="31" customWidth="1"/>
    <col min="15887" max="16096" width="9.109375" style="31"/>
    <col min="16097" max="16142" width="2.6640625" style="31" customWidth="1"/>
    <col min="16143" max="16384" width="9.109375" style="31"/>
  </cols>
  <sheetData>
    <row r="1" spans="2:5" ht="15.6" x14ac:dyDescent="0.25">
      <c r="B1" s="116" t="s">
        <v>0</v>
      </c>
      <c r="C1" s="117"/>
      <c r="D1" s="117"/>
      <c r="E1" s="117"/>
    </row>
    <row r="2" spans="2:5" ht="31.2" x14ac:dyDescent="0.25">
      <c r="B2" s="13" t="s">
        <v>1</v>
      </c>
      <c r="C2" s="32" t="s">
        <v>2</v>
      </c>
      <c r="D2" s="15" t="s">
        <v>3</v>
      </c>
      <c r="E2" s="16" t="s">
        <v>570</v>
      </c>
    </row>
    <row r="3" spans="2:5" s="35" customFormat="1" ht="15.6" x14ac:dyDescent="0.25">
      <c r="B3" s="33" t="s">
        <v>4</v>
      </c>
      <c r="C3" s="34" t="s">
        <v>249</v>
      </c>
      <c r="D3" s="2" t="s">
        <v>250</v>
      </c>
      <c r="E3" s="17">
        <v>18004228</v>
      </c>
    </row>
    <row r="4" spans="2:5" s="35" customFormat="1" ht="31.2" x14ac:dyDescent="0.25">
      <c r="B4" s="33" t="s">
        <v>7</v>
      </c>
      <c r="C4" s="34" t="s">
        <v>251</v>
      </c>
      <c r="D4" s="2" t="s">
        <v>252</v>
      </c>
      <c r="E4" s="17">
        <v>23935170</v>
      </c>
    </row>
    <row r="5" spans="2:5" s="35" customFormat="1" ht="31.2" x14ac:dyDescent="0.25">
      <c r="B5" s="33" t="s">
        <v>10</v>
      </c>
      <c r="C5" s="34" t="s">
        <v>253</v>
      </c>
      <c r="D5" s="2" t="s">
        <v>254</v>
      </c>
      <c r="E5" s="17">
        <v>42526193</v>
      </c>
    </row>
    <row r="6" spans="2:5" ht="31.2" x14ac:dyDescent="0.25">
      <c r="B6" s="33" t="s">
        <v>13</v>
      </c>
      <c r="C6" s="34" t="s">
        <v>255</v>
      </c>
      <c r="D6" s="2" t="s">
        <v>256</v>
      </c>
      <c r="E6" s="17">
        <v>1800000</v>
      </c>
    </row>
    <row r="7" spans="2:5" ht="31.2" x14ac:dyDescent="0.25">
      <c r="B7" s="33" t="s">
        <v>16</v>
      </c>
      <c r="C7" s="34" t="s">
        <v>257</v>
      </c>
      <c r="D7" s="2" t="s">
        <v>258</v>
      </c>
      <c r="E7" s="17">
        <v>4124960</v>
      </c>
    </row>
    <row r="8" spans="2:5" ht="15.6" x14ac:dyDescent="0.25">
      <c r="B8" s="33" t="s">
        <v>19</v>
      </c>
      <c r="C8" s="34" t="s">
        <v>259</v>
      </c>
      <c r="D8" s="2" t="s">
        <v>260</v>
      </c>
      <c r="E8" s="17">
        <v>0</v>
      </c>
    </row>
    <row r="9" spans="2:5" ht="16.2" x14ac:dyDescent="0.25">
      <c r="B9" s="36" t="s">
        <v>22</v>
      </c>
      <c r="C9" s="37" t="s">
        <v>261</v>
      </c>
      <c r="D9" s="38" t="s">
        <v>262</v>
      </c>
      <c r="E9" s="22">
        <f>SUM(E3:E8)</f>
        <v>90390551</v>
      </c>
    </row>
    <row r="10" spans="2:5" ht="15.6" x14ac:dyDescent="0.25">
      <c r="B10" s="33" t="s">
        <v>25</v>
      </c>
      <c r="C10" s="34" t="s">
        <v>263</v>
      </c>
      <c r="D10" s="2" t="s">
        <v>264</v>
      </c>
      <c r="E10" s="17">
        <v>0</v>
      </c>
    </row>
    <row r="11" spans="2:5" ht="31.2" x14ac:dyDescent="0.25">
      <c r="B11" s="33" t="s">
        <v>28</v>
      </c>
      <c r="C11" s="34" t="s">
        <v>265</v>
      </c>
      <c r="D11" s="2" t="s">
        <v>266</v>
      </c>
      <c r="E11" s="17">
        <v>0</v>
      </c>
    </row>
    <row r="12" spans="2:5" ht="31.2" x14ac:dyDescent="0.25">
      <c r="B12" s="33" t="s">
        <v>31</v>
      </c>
      <c r="C12" s="34" t="s">
        <v>267</v>
      </c>
      <c r="D12" s="2" t="s">
        <v>268</v>
      </c>
      <c r="E12" s="17">
        <v>0</v>
      </c>
    </row>
    <row r="13" spans="2:5" ht="31.2" x14ac:dyDescent="0.25">
      <c r="B13" s="33" t="s">
        <v>34</v>
      </c>
      <c r="C13" s="34" t="s">
        <v>269</v>
      </c>
      <c r="D13" s="2" t="s">
        <v>270</v>
      </c>
      <c r="E13" s="17">
        <v>0</v>
      </c>
    </row>
    <row r="14" spans="2:5" ht="31.2" x14ac:dyDescent="0.25">
      <c r="B14" s="33" t="s">
        <v>37</v>
      </c>
      <c r="C14" s="34" t="s">
        <v>271</v>
      </c>
      <c r="D14" s="2" t="s">
        <v>272</v>
      </c>
      <c r="E14" s="17">
        <v>91163918</v>
      </c>
    </row>
    <row r="15" spans="2:5" ht="31.2" x14ac:dyDescent="0.25">
      <c r="B15" s="39" t="s">
        <v>40</v>
      </c>
      <c r="C15" s="40" t="s">
        <v>273</v>
      </c>
      <c r="D15" s="41" t="s">
        <v>274</v>
      </c>
      <c r="E15" s="26">
        <f>SUM(E9:E14)</f>
        <v>181554469</v>
      </c>
    </row>
    <row r="16" spans="2:5" ht="15.6" x14ac:dyDescent="0.25">
      <c r="B16" s="33" t="s">
        <v>43</v>
      </c>
      <c r="C16" s="34" t="s">
        <v>275</v>
      </c>
      <c r="D16" s="2" t="s">
        <v>276</v>
      </c>
      <c r="E16" s="17">
        <v>0</v>
      </c>
    </row>
    <row r="17" spans="2:5" ht="27.6" x14ac:dyDescent="0.25">
      <c r="B17" s="33" t="s">
        <v>46</v>
      </c>
      <c r="C17" s="42" t="s">
        <v>277</v>
      </c>
      <c r="D17" s="2" t="s">
        <v>278</v>
      </c>
      <c r="E17" s="17">
        <v>0</v>
      </c>
    </row>
    <row r="18" spans="2:5" ht="27.6" x14ac:dyDescent="0.25">
      <c r="B18" s="33" t="s">
        <v>49</v>
      </c>
      <c r="C18" s="42" t="s">
        <v>279</v>
      </c>
      <c r="D18" s="2" t="s">
        <v>280</v>
      </c>
      <c r="E18" s="17">
        <v>0</v>
      </c>
    </row>
    <row r="19" spans="2:5" ht="27.6" x14ac:dyDescent="0.25">
      <c r="B19" s="33" t="s">
        <v>52</v>
      </c>
      <c r="C19" s="42" t="s">
        <v>281</v>
      </c>
      <c r="D19" s="2" t="s">
        <v>282</v>
      </c>
      <c r="E19" s="17">
        <v>0</v>
      </c>
    </row>
    <row r="20" spans="2:5" ht="31.2" x14ac:dyDescent="0.25">
      <c r="B20" s="33" t="s">
        <v>55</v>
      </c>
      <c r="C20" s="4" t="s">
        <v>283</v>
      </c>
      <c r="D20" s="2" t="s">
        <v>284</v>
      </c>
      <c r="E20" s="17">
        <v>2669032</v>
      </c>
    </row>
    <row r="21" spans="2:5" ht="31.2" x14ac:dyDescent="0.25">
      <c r="B21" s="39" t="s">
        <v>58</v>
      </c>
      <c r="C21" s="24" t="s">
        <v>285</v>
      </c>
      <c r="D21" s="41" t="s">
        <v>286</v>
      </c>
      <c r="E21" s="26">
        <f>SUM(E16:E20)</f>
        <v>2669032</v>
      </c>
    </row>
    <row r="22" spans="2:5" ht="15.6" x14ac:dyDescent="0.25">
      <c r="B22" s="33" t="s">
        <v>61</v>
      </c>
      <c r="C22" s="4" t="s">
        <v>287</v>
      </c>
      <c r="D22" s="2" t="s">
        <v>288</v>
      </c>
      <c r="E22" s="17">
        <v>0</v>
      </c>
    </row>
    <row r="23" spans="2:5" ht="15.6" x14ac:dyDescent="0.25">
      <c r="B23" s="33" t="s">
        <v>64</v>
      </c>
      <c r="C23" s="4" t="s">
        <v>289</v>
      </c>
      <c r="D23" s="2" t="s">
        <v>290</v>
      </c>
      <c r="E23" s="17">
        <v>0</v>
      </c>
    </row>
    <row r="24" spans="2:5" s="43" customFormat="1" ht="16.2" x14ac:dyDescent="0.25">
      <c r="B24" s="36" t="s">
        <v>67</v>
      </c>
      <c r="C24" s="20" t="s">
        <v>291</v>
      </c>
      <c r="D24" s="38" t="s">
        <v>292</v>
      </c>
      <c r="E24" s="22">
        <f>SUM(E22:E23)</f>
        <v>0</v>
      </c>
    </row>
    <row r="25" spans="2:5" ht="15.6" x14ac:dyDescent="0.25">
      <c r="B25" s="33" t="s">
        <v>70</v>
      </c>
      <c r="C25" s="4" t="s">
        <v>293</v>
      </c>
      <c r="D25" s="2" t="s">
        <v>294</v>
      </c>
      <c r="E25" s="17">
        <v>0</v>
      </c>
    </row>
    <row r="26" spans="2:5" ht="15.6" x14ac:dyDescent="0.25">
      <c r="B26" s="33" t="s">
        <v>73</v>
      </c>
      <c r="C26" s="4" t="s">
        <v>295</v>
      </c>
      <c r="D26" s="2" t="s">
        <v>296</v>
      </c>
      <c r="E26" s="17">
        <v>0</v>
      </c>
    </row>
    <row r="27" spans="2:5" ht="15.6" x14ac:dyDescent="0.25">
      <c r="B27" s="33" t="s">
        <v>76</v>
      </c>
      <c r="C27" s="4" t="s">
        <v>297</v>
      </c>
      <c r="D27" s="2" t="s">
        <v>298</v>
      </c>
      <c r="E27" s="17">
        <v>3300000</v>
      </c>
    </row>
    <row r="28" spans="2:5" ht="15.6" x14ac:dyDescent="0.25">
      <c r="B28" s="33" t="s">
        <v>79</v>
      </c>
      <c r="C28" s="4" t="s">
        <v>299</v>
      </c>
      <c r="D28" s="2" t="s">
        <v>300</v>
      </c>
      <c r="E28" s="17">
        <v>10000000</v>
      </c>
    </row>
    <row r="29" spans="2:5" ht="15.6" x14ac:dyDescent="0.25">
      <c r="B29" s="33" t="s">
        <v>82</v>
      </c>
      <c r="C29" s="4" t="s">
        <v>301</v>
      </c>
      <c r="D29" s="2" t="s">
        <v>302</v>
      </c>
      <c r="E29" s="17">
        <v>0</v>
      </c>
    </row>
    <row r="30" spans="2:5" ht="15.6" x14ac:dyDescent="0.25">
      <c r="B30" s="33" t="s">
        <v>85</v>
      </c>
      <c r="C30" s="4" t="s">
        <v>303</v>
      </c>
      <c r="D30" s="2" t="s">
        <v>304</v>
      </c>
      <c r="E30" s="17">
        <v>0</v>
      </c>
    </row>
    <row r="31" spans="2:5" ht="15.6" x14ac:dyDescent="0.25">
      <c r="B31" s="33" t="s">
        <v>88</v>
      </c>
      <c r="C31" s="4" t="s">
        <v>305</v>
      </c>
      <c r="D31" s="2" t="s">
        <v>306</v>
      </c>
      <c r="E31" s="17">
        <v>0</v>
      </c>
    </row>
    <row r="32" spans="2:5" ht="15.6" x14ac:dyDescent="0.25">
      <c r="B32" s="33" t="s">
        <v>91</v>
      </c>
      <c r="C32" s="4" t="s">
        <v>307</v>
      </c>
      <c r="D32" s="2" t="s">
        <v>308</v>
      </c>
      <c r="E32" s="17">
        <v>0</v>
      </c>
    </row>
    <row r="33" spans="2:5" ht="16.2" x14ac:dyDescent="0.25">
      <c r="B33" s="36" t="s">
        <v>94</v>
      </c>
      <c r="C33" s="20" t="s">
        <v>309</v>
      </c>
      <c r="D33" s="38" t="s">
        <v>310</v>
      </c>
      <c r="E33" s="22">
        <f>SUM(E28:E32)</f>
        <v>10000000</v>
      </c>
    </row>
    <row r="34" spans="2:5" ht="15.6" x14ac:dyDescent="0.25">
      <c r="B34" s="33" t="s">
        <v>97</v>
      </c>
      <c r="C34" s="4" t="s">
        <v>311</v>
      </c>
      <c r="D34" s="2" t="s">
        <v>312</v>
      </c>
      <c r="E34" s="17">
        <v>0</v>
      </c>
    </row>
    <row r="35" spans="2:5" ht="15.6" x14ac:dyDescent="0.25">
      <c r="B35" s="39" t="s">
        <v>100</v>
      </c>
      <c r="C35" s="24" t="s">
        <v>313</v>
      </c>
      <c r="D35" s="41" t="s">
        <v>314</v>
      </c>
      <c r="E35" s="26">
        <f>E24+E25+E26+E27+E33+E34</f>
        <v>13300000</v>
      </c>
    </row>
    <row r="36" spans="2:5" ht="15.6" x14ac:dyDescent="0.25">
      <c r="B36" s="33" t="s">
        <v>103</v>
      </c>
      <c r="C36" s="7" t="s">
        <v>315</v>
      </c>
      <c r="D36" s="2" t="s">
        <v>316</v>
      </c>
      <c r="E36" s="17">
        <v>0</v>
      </c>
    </row>
    <row r="37" spans="2:5" ht="15.6" x14ac:dyDescent="0.25">
      <c r="B37" s="33" t="s">
        <v>106</v>
      </c>
      <c r="C37" s="7" t="s">
        <v>317</v>
      </c>
      <c r="D37" s="2" t="s">
        <v>318</v>
      </c>
      <c r="E37" s="17">
        <v>2726942</v>
      </c>
    </row>
    <row r="38" spans="2:5" ht="15.6" x14ac:dyDescent="0.25">
      <c r="B38" s="33" t="s">
        <v>109</v>
      </c>
      <c r="C38" s="7" t="s">
        <v>319</v>
      </c>
      <c r="D38" s="2" t="s">
        <v>320</v>
      </c>
      <c r="E38" s="17">
        <v>0</v>
      </c>
    </row>
    <row r="39" spans="2:5" ht="15.6" x14ac:dyDescent="0.25">
      <c r="B39" s="33" t="s">
        <v>112</v>
      </c>
      <c r="C39" s="7" t="s">
        <v>321</v>
      </c>
      <c r="D39" s="2" t="s">
        <v>322</v>
      </c>
      <c r="E39" s="17">
        <v>1200000</v>
      </c>
    </row>
    <row r="40" spans="2:5" ht="15.6" x14ac:dyDescent="0.25">
      <c r="B40" s="33" t="s">
        <v>115</v>
      </c>
      <c r="C40" s="7" t="s">
        <v>323</v>
      </c>
      <c r="D40" s="2" t="s">
        <v>324</v>
      </c>
      <c r="E40" s="17">
        <v>17941328</v>
      </c>
    </row>
    <row r="41" spans="2:5" ht="15.6" x14ac:dyDescent="0.25">
      <c r="B41" s="33" t="s">
        <v>118</v>
      </c>
      <c r="C41" s="7" t="s">
        <v>325</v>
      </c>
      <c r="D41" s="2" t="s">
        <v>326</v>
      </c>
      <c r="E41" s="17">
        <v>5360830</v>
      </c>
    </row>
    <row r="42" spans="2:5" ht="15.6" x14ac:dyDescent="0.25">
      <c r="B42" s="33" t="s">
        <v>121</v>
      </c>
      <c r="C42" s="7" t="s">
        <v>327</v>
      </c>
      <c r="D42" s="2" t="s">
        <v>328</v>
      </c>
      <c r="E42" s="17">
        <v>0</v>
      </c>
    </row>
    <row r="43" spans="2:5" ht="15.6" x14ac:dyDescent="0.25">
      <c r="B43" s="33" t="s">
        <v>124</v>
      </c>
      <c r="C43" s="7" t="s">
        <v>329</v>
      </c>
      <c r="D43" s="2" t="s">
        <v>330</v>
      </c>
      <c r="E43" s="17">
        <v>0</v>
      </c>
    </row>
    <row r="44" spans="2:5" ht="15.6" x14ac:dyDescent="0.25">
      <c r="B44" s="33">
        <v>42</v>
      </c>
      <c r="C44" s="7" t="s">
        <v>331</v>
      </c>
      <c r="D44" s="2" t="s">
        <v>332</v>
      </c>
      <c r="E44" s="17">
        <v>0</v>
      </c>
    </row>
    <row r="45" spans="2:5" ht="32.4" x14ac:dyDescent="0.25">
      <c r="B45" s="36">
        <v>43</v>
      </c>
      <c r="C45" s="29" t="s">
        <v>333</v>
      </c>
      <c r="D45" s="38" t="s">
        <v>334</v>
      </c>
      <c r="E45" s="22">
        <f>SUM(E43:E44)</f>
        <v>0</v>
      </c>
    </row>
    <row r="46" spans="2:5" ht="15.6" x14ac:dyDescent="0.25">
      <c r="B46" s="33">
        <v>44</v>
      </c>
      <c r="C46" s="7" t="s">
        <v>335</v>
      </c>
      <c r="D46" s="2" t="s">
        <v>336</v>
      </c>
      <c r="E46" s="17">
        <v>0</v>
      </c>
    </row>
    <row r="47" spans="2:5" ht="15.6" x14ac:dyDescent="0.25">
      <c r="B47" s="33">
        <v>45</v>
      </c>
      <c r="C47" s="7" t="s">
        <v>337</v>
      </c>
      <c r="D47" s="2" t="s">
        <v>338</v>
      </c>
      <c r="E47" s="17">
        <v>0</v>
      </c>
    </row>
    <row r="48" spans="2:5" ht="16.2" x14ac:dyDescent="0.25">
      <c r="B48" s="36" t="s">
        <v>139</v>
      </c>
      <c r="C48" s="29" t="s">
        <v>339</v>
      </c>
      <c r="D48" s="38" t="s">
        <v>340</v>
      </c>
      <c r="E48" s="22">
        <f>SUM(E46:E47)</f>
        <v>0</v>
      </c>
    </row>
    <row r="49" spans="2:5" ht="15.6" x14ac:dyDescent="0.25">
      <c r="B49" s="33" t="s">
        <v>142</v>
      </c>
      <c r="C49" s="7" t="s">
        <v>341</v>
      </c>
      <c r="D49" s="2" t="s">
        <v>342</v>
      </c>
      <c r="E49" s="17">
        <v>0</v>
      </c>
    </row>
    <row r="50" spans="2:5" ht="15.6" x14ac:dyDescent="0.25">
      <c r="B50" s="33" t="s">
        <v>145</v>
      </c>
      <c r="C50" s="7" t="s">
        <v>343</v>
      </c>
      <c r="D50" s="2" t="s">
        <v>344</v>
      </c>
      <c r="E50" s="17">
        <v>278000</v>
      </c>
    </row>
    <row r="51" spans="2:5" ht="15.6" x14ac:dyDescent="0.25">
      <c r="B51" s="39" t="s">
        <v>148</v>
      </c>
      <c r="C51" s="44" t="s">
        <v>345</v>
      </c>
      <c r="D51" s="41" t="s">
        <v>346</v>
      </c>
      <c r="E51" s="26">
        <f>E36+E37+E38+E39+E40+E41+E42+E45+E48+E49+E50</f>
        <v>27507100</v>
      </c>
    </row>
    <row r="52" spans="2:5" ht="15.6" x14ac:dyDescent="0.25">
      <c r="B52" s="33" t="s">
        <v>151</v>
      </c>
      <c r="C52" s="7" t="s">
        <v>347</v>
      </c>
      <c r="D52" s="2" t="s">
        <v>348</v>
      </c>
      <c r="E52" s="17">
        <v>0</v>
      </c>
    </row>
    <row r="53" spans="2:5" ht="15.6" x14ac:dyDescent="0.25">
      <c r="B53" s="33" t="s">
        <v>154</v>
      </c>
      <c r="C53" s="7" t="s">
        <v>349</v>
      </c>
      <c r="D53" s="2" t="s">
        <v>350</v>
      </c>
      <c r="E53" s="17">
        <v>0</v>
      </c>
    </row>
    <row r="54" spans="2:5" ht="15.6" x14ac:dyDescent="0.25">
      <c r="B54" s="33" t="s">
        <v>157</v>
      </c>
      <c r="C54" s="7" t="s">
        <v>351</v>
      </c>
      <c r="D54" s="2" t="s">
        <v>352</v>
      </c>
      <c r="E54" s="17">
        <v>0</v>
      </c>
    </row>
    <row r="55" spans="2:5" ht="15.6" x14ac:dyDescent="0.25">
      <c r="B55" s="33" t="s">
        <v>160</v>
      </c>
      <c r="C55" s="7" t="s">
        <v>353</v>
      </c>
      <c r="D55" s="2" t="s">
        <v>354</v>
      </c>
      <c r="E55" s="17">
        <v>0</v>
      </c>
    </row>
    <row r="56" spans="2:5" ht="15.6" x14ac:dyDescent="0.25">
      <c r="B56" s="33" t="s">
        <v>163</v>
      </c>
      <c r="C56" s="7" t="s">
        <v>355</v>
      </c>
      <c r="D56" s="2" t="s">
        <v>356</v>
      </c>
      <c r="E56" s="17">
        <v>0</v>
      </c>
    </row>
    <row r="57" spans="2:5" ht="15.6" x14ac:dyDescent="0.25">
      <c r="B57" s="39" t="s">
        <v>166</v>
      </c>
      <c r="C57" s="24" t="s">
        <v>357</v>
      </c>
      <c r="D57" s="41" t="s">
        <v>358</v>
      </c>
      <c r="E57" s="26">
        <f>SUM(E52:E56)</f>
        <v>0</v>
      </c>
    </row>
    <row r="58" spans="2:5" ht="27.6" x14ac:dyDescent="0.25">
      <c r="B58" s="33" t="s">
        <v>359</v>
      </c>
      <c r="C58" s="45" t="s">
        <v>360</v>
      </c>
      <c r="D58" s="2" t="s">
        <v>361</v>
      </c>
      <c r="E58" s="17">
        <v>0</v>
      </c>
    </row>
    <row r="59" spans="2:5" ht="27.6" x14ac:dyDescent="0.25">
      <c r="B59" s="33" t="s">
        <v>362</v>
      </c>
      <c r="C59" s="45" t="s">
        <v>363</v>
      </c>
      <c r="D59" s="2" t="s">
        <v>364</v>
      </c>
      <c r="E59" s="17">
        <v>0</v>
      </c>
    </row>
    <row r="60" spans="2:5" ht="27.6" x14ac:dyDescent="0.25">
      <c r="B60" s="33" t="s">
        <v>365</v>
      </c>
      <c r="C60" s="45" t="s">
        <v>366</v>
      </c>
      <c r="D60" s="2" t="s">
        <v>367</v>
      </c>
      <c r="E60" s="17">
        <v>0</v>
      </c>
    </row>
    <row r="61" spans="2:5" ht="27.6" x14ac:dyDescent="0.25">
      <c r="B61" s="33" t="s">
        <v>368</v>
      </c>
      <c r="C61" s="42" t="s">
        <v>369</v>
      </c>
      <c r="D61" s="2" t="s">
        <v>370</v>
      </c>
      <c r="E61" s="17">
        <v>0</v>
      </c>
    </row>
    <row r="62" spans="2:5" ht="15.6" x14ac:dyDescent="0.25">
      <c r="B62" s="33" t="s">
        <v>371</v>
      </c>
      <c r="C62" s="7" t="s">
        <v>372</v>
      </c>
      <c r="D62" s="2" t="s">
        <v>373</v>
      </c>
      <c r="E62" s="17">
        <v>0</v>
      </c>
    </row>
    <row r="63" spans="2:5" ht="15.6" x14ac:dyDescent="0.25">
      <c r="B63" s="39" t="s">
        <v>374</v>
      </c>
      <c r="C63" s="24" t="s">
        <v>375</v>
      </c>
      <c r="D63" s="41" t="s">
        <v>376</v>
      </c>
      <c r="E63" s="26">
        <f>SUM(E58:E62)</f>
        <v>0</v>
      </c>
    </row>
    <row r="64" spans="2:5" ht="27.6" x14ac:dyDescent="0.25">
      <c r="B64" s="33" t="s">
        <v>377</v>
      </c>
      <c r="C64" s="45" t="s">
        <v>378</v>
      </c>
      <c r="D64" s="2" t="s">
        <v>379</v>
      </c>
      <c r="E64" s="17">
        <v>0</v>
      </c>
    </row>
    <row r="65" spans="2:5" ht="27.6" x14ac:dyDescent="0.25">
      <c r="B65" s="33" t="s">
        <v>380</v>
      </c>
      <c r="C65" s="42" t="s">
        <v>381</v>
      </c>
      <c r="D65" s="2" t="s">
        <v>382</v>
      </c>
      <c r="E65" s="17">
        <v>0</v>
      </c>
    </row>
    <row r="66" spans="2:5" ht="27.6" x14ac:dyDescent="0.25">
      <c r="B66" s="33" t="s">
        <v>383</v>
      </c>
      <c r="C66" s="42" t="s">
        <v>384</v>
      </c>
      <c r="D66" s="2" t="s">
        <v>385</v>
      </c>
      <c r="E66" s="17">
        <v>0</v>
      </c>
    </row>
    <row r="67" spans="2:5" ht="27.6" x14ac:dyDescent="0.25">
      <c r="B67" s="33" t="s">
        <v>386</v>
      </c>
      <c r="C67" s="42" t="s">
        <v>387</v>
      </c>
      <c r="D67" s="2" t="s">
        <v>388</v>
      </c>
      <c r="E67" s="17">
        <v>0</v>
      </c>
    </row>
    <row r="68" spans="2:5" ht="15.6" x14ac:dyDescent="0.25">
      <c r="B68" s="33" t="s">
        <v>389</v>
      </c>
      <c r="C68" s="7" t="s">
        <v>390</v>
      </c>
      <c r="D68" s="2" t="s">
        <v>391</v>
      </c>
      <c r="E68" s="17">
        <v>0</v>
      </c>
    </row>
    <row r="69" spans="2:5" ht="15.6" x14ac:dyDescent="0.25">
      <c r="B69" s="39" t="s">
        <v>392</v>
      </c>
      <c r="C69" s="24" t="s">
        <v>393</v>
      </c>
      <c r="D69" s="41" t="s">
        <v>394</v>
      </c>
      <c r="E69" s="26">
        <f>SUM(E64:E68)</f>
        <v>0</v>
      </c>
    </row>
    <row r="70" spans="2:5" ht="15.6" x14ac:dyDescent="0.25">
      <c r="B70" s="39" t="s">
        <v>395</v>
      </c>
      <c r="C70" s="28" t="s">
        <v>396</v>
      </c>
      <c r="D70" s="41" t="s">
        <v>397</v>
      </c>
      <c r="E70" s="26">
        <f>E15+E21+E35+E51+E57+E63+E69</f>
        <v>225030601</v>
      </c>
    </row>
  </sheetData>
  <mergeCells count="1">
    <mergeCell ref="B1:E1"/>
  </mergeCells>
  <pageMargins left="0.7" right="0.7" top="0.95833333333333337" bottom="0.75" header="0.3" footer="0.3"/>
  <pageSetup paperSize="9" orientation="portrait" r:id="rId1"/>
  <headerFooter>
    <oddHeader>&amp;C 2. melléklet
a .../2020. (.....) önkormányzati rendelethez
Az önkormányzat és költségvetési szervének 2020. évi költségvetési bevételei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2482A-8E4D-45FF-8A20-80B1F1DBD1BA}">
  <sheetPr>
    <tabColor rgb="FF00B050"/>
  </sheetPr>
  <dimension ref="B1:E70"/>
  <sheetViews>
    <sheetView view="pageLayout" zoomScaleNormal="100" workbookViewId="0">
      <selection activeCell="A19" sqref="A19:N19"/>
    </sheetView>
  </sheetViews>
  <sheetFormatPr defaultRowHeight="13.2" x14ac:dyDescent="0.25"/>
  <cols>
    <col min="1" max="1" width="3.33203125" style="31" customWidth="1"/>
    <col min="2" max="2" width="8" style="31" bestFit="1" customWidth="1"/>
    <col min="3" max="3" width="52.88671875" style="31" customWidth="1"/>
    <col min="4" max="4" width="9.109375" style="46"/>
    <col min="5" max="5" width="12.33203125" style="46" customWidth="1"/>
    <col min="6" max="13" width="2.6640625" style="31" customWidth="1"/>
    <col min="14" max="223" width="9.109375" style="31"/>
    <col min="224" max="269" width="2.6640625" style="31" customWidth="1"/>
    <col min="270" max="479" width="9.109375" style="31"/>
    <col min="480" max="525" width="2.6640625" style="31" customWidth="1"/>
    <col min="526" max="735" width="9.109375" style="31"/>
    <col min="736" max="781" width="2.6640625" style="31" customWidth="1"/>
    <col min="782" max="991" width="9.109375" style="31"/>
    <col min="992" max="1037" width="2.6640625" style="31" customWidth="1"/>
    <col min="1038" max="1247" width="9.109375" style="31"/>
    <col min="1248" max="1293" width="2.6640625" style="31" customWidth="1"/>
    <col min="1294" max="1503" width="9.109375" style="31"/>
    <col min="1504" max="1549" width="2.6640625" style="31" customWidth="1"/>
    <col min="1550" max="1759" width="9.109375" style="31"/>
    <col min="1760" max="1805" width="2.6640625" style="31" customWidth="1"/>
    <col min="1806" max="2015" width="9.109375" style="31"/>
    <col min="2016" max="2061" width="2.6640625" style="31" customWidth="1"/>
    <col min="2062" max="2271" width="9.109375" style="31"/>
    <col min="2272" max="2317" width="2.6640625" style="31" customWidth="1"/>
    <col min="2318" max="2527" width="9.109375" style="31"/>
    <col min="2528" max="2573" width="2.6640625" style="31" customWidth="1"/>
    <col min="2574" max="2783" width="9.109375" style="31"/>
    <col min="2784" max="2829" width="2.6640625" style="31" customWidth="1"/>
    <col min="2830" max="3039" width="9.109375" style="31"/>
    <col min="3040" max="3085" width="2.6640625" style="31" customWidth="1"/>
    <col min="3086" max="3295" width="9.109375" style="31"/>
    <col min="3296" max="3341" width="2.6640625" style="31" customWidth="1"/>
    <col min="3342" max="3551" width="9.109375" style="31"/>
    <col min="3552" max="3597" width="2.6640625" style="31" customWidth="1"/>
    <col min="3598" max="3807" width="9.109375" style="31"/>
    <col min="3808" max="3853" width="2.6640625" style="31" customWidth="1"/>
    <col min="3854" max="4063" width="9.109375" style="31"/>
    <col min="4064" max="4109" width="2.6640625" style="31" customWidth="1"/>
    <col min="4110" max="4319" width="9.109375" style="31"/>
    <col min="4320" max="4365" width="2.6640625" style="31" customWidth="1"/>
    <col min="4366" max="4575" width="9.109375" style="31"/>
    <col min="4576" max="4621" width="2.6640625" style="31" customWidth="1"/>
    <col min="4622" max="4831" width="9.109375" style="31"/>
    <col min="4832" max="4877" width="2.6640625" style="31" customWidth="1"/>
    <col min="4878" max="5087" width="9.109375" style="31"/>
    <col min="5088" max="5133" width="2.6640625" style="31" customWidth="1"/>
    <col min="5134" max="5343" width="9.109375" style="31"/>
    <col min="5344" max="5389" width="2.6640625" style="31" customWidth="1"/>
    <col min="5390" max="5599" width="9.109375" style="31"/>
    <col min="5600" max="5645" width="2.6640625" style="31" customWidth="1"/>
    <col min="5646" max="5855" width="9.109375" style="31"/>
    <col min="5856" max="5901" width="2.6640625" style="31" customWidth="1"/>
    <col min="5902" max="6111" width="9.109375" style="31"/>
    <col min="6112" max="6157" width="2.6640625" style="31" customWidth="1"/>
    <col min="6158" max="6367" width="9.109375" style="31"/>
    <col min="6368" max="6413" width="2.6640625" style="31" customWidth="1"/>
    <col min="6414" max="6623" width="9.109375" style="31"/>
    <col min="6624" max="6669" width="2.6640625" style="31" customWidth="1"/>
    <col min="6670" max="6879" width="9.109375" style="31"/>
    <col min="6880" max="6925" width="2.6640625" style="31" customWidth="1"/>
    <col min="6926" max="7135" width="9.109375" style="31"/>
    <col min="7136" max="7181" width="2.6640625" style="31" customWidth="1"/>
    <col min="7182" max="7391" width="9.109375" style="31"/>
    <col min="7392" max="7437" width="2.6640625" style="31" customWidth="1"/>
    <col min="7438" max="7647" width="9.109375" style="31"/>
    <col min="7648" max="7693" width="2.6640625" style="31" customWidth="1"/>
    <col min="7694" max="7903" width="9.109375" style="31"/>
    <col min="7904" max="7949" width="2.6640625" style="31" customWidth="1"/>
    <col min="7950" max="8159" width="9.109375" style="31"/>
    <col min="8160" max="8205" width="2.6640625" style="31" customWidth="1"/>
    <col min="8206" max="8415" width="9.109375" style="31"/>
    <col min="8416" max="8461" width="2.6640625" style="31" customWidth="1"/>
    <col min="8462" max="8671" width="9.109375" style="31"/>
    <col min="8672" max="8717" width="2.6640625" style="31" customWidth="1"/>
    <col min="8718" max="8927" width="9.109375" style="31"/>
    <col min="8928" max="8973" width="2.6640625" style="31" customWidth="1"/>
    <col min="8974" max="9183" width="9.109375" style="31"/>
    <col min="9184" max="9229" width="2.6640625" style="31" customWidth="1"/>
    <col min="9230" max="9439" width="9.109375" style="31"/>
    <col min="9440" max="9485" width="2.6640625" style="31" customWidth="1"/>
    <col min="9486" max="9695" width="9.109375" style="31"/>
    <col min="9696" max="9741" width="2.6640625" style="31" customWidth="1"/>
    <col min="9742" max="9951" width="9.109375" style="31"/>
    <col min="9952" max="9997" width="2.6640625" style="31" customWidth="1"/>
    <col min="9998" max="10207" width="9.109375" style="31"/>
    <col min="10208" max="10253" width="2.6640625" style="31" customWidth="1"/>
    <col min="10254" max="10463" width="9.109375" style="31"/>
    <col min="10464" max="10509" width="2.6640625" style="31" customWidth="1"/>
    <col min="10510" max="10719" width="9.109375" style="31"/>
    <col min="10720" max="10765" width="2.6640625" style="31" customWidth="1"/>
    <col min="10766" max="10975" width="9.109375" style="31"/>
    <col min="10976" max="11021" width="2.6640625" style="31" customWidth="1"/>
    <col min="11022" max="11231" width="9.109375" style="31"/>
    <col min="11232" max="11277" width="2.6640625" style="31" customWidth="1"/>
    <col min="11278" max="11487" width="9.109375" style="31"/>
    <col min="11488" max="11533" width="2.6640625" style="31" customWidth="1"/>
    <col min="11534" max="11743" width="9.109375" style="31"/>
    <col min="11744" max="11789" width="2.6640625" style="31" customWidth="1"/>
    <col min="11790" max="11999" width="9.109375" style="31"/>
    <col min="12000" max="12045" width="2.6640625" style="31" customWidth="1"/>
    <col min="12046" max="12255" width="9.109375" style="31"/>
    <col min="12256" max="12301" width="2.6640625" style="31" customWidth="1"/>
    <col min="12302" max="12511" width="9.109375" style="31"/>
    <col min="12512" max="12557" width="2.6640625" style="31" customWidth="1"/>
    <col min="12558" max="12767" width="9.109375" style="31"/>
    <col min="12768" max="12813" width="2.6640625" style="31" customWidth="1"/>
    <col min="12814" max="13023" width="9.109375" style="31"/>
    <col min="13024" max="13069" width="2.6640625" style="31" customWidth="1"/>
    <col min="13070" max="13279" width="9.109375" style="31"/>
    <col min="13280" max="13325" width="2.6640625" style="31" customWidth="1"/>
    <col min="13326" max="13535" width="9.109375" style="31"/>
    <col min="13536" max="13581" width="2.6640625" style="31" customWidth="1"/>
    <col min="13582" max="13791" width="9.109375" style="31"/>
    <col min="13792" max="13837" width="2.6640625" style="31" customWidth="1"/>
    <col min="13838" max="14047" width="9.109375" style="31"/>
    <col min="14048" max="14093" width="2.6640625" style="31" customWidth="1"/>
    <col min="14094" max="14303" width="9.109375" style="31"/>
    <col min="14304" max="14349" width="2.6640625" style="31" customWidth="1"/>
    <col min="14350" max="14559" width="9.109375" style="31"/>
    <col min="14560" max="14605" width="2.6640625" style="31" customWidth="1"/>
    <col min="14606" max="14815" width="9.109375" style="31"/>
    <col min="14816" max="14861" width="2.6640625" style="31" customWidth="1"/>
    <col min="14862" max="15071" width="9.109375" style="31"/>
    <col min="15072" max="15117" width="2.6640625" style="31" customWidth="1"/>
    <col min="15118" max="15327" width="9.109375" style="31"/>
    <col min="15328" max="15373" width="2.6640625" style="31" customWidth="1"/>
    <col min="15374" max="15583" width="9.109375" style="31"/>
    <col min="15584" max="15629" width="2.6640625" style="31" customWidth="1"/>
    <col min="15630" max="15839" width="9.109375" style="31"/>
    <col min="15840" max="15885" width="2.6640625" style="31" customWidth="1"/>
    <col min="15886" max="16095" width="9.109375" style="31"/>
    <col min="16096" max="16141" width="2.6640625" style="31" customWidth="1"/>
    <col min="16142" max="16384" width="9.109375" style="31"/>
  </cols>
  <sheetData>
    <row r="1" spans="2:5" ht="15.6" x14ac:dyDescent="0.25">
      <c r="B1" s="118" t="s">
        <v>0</v>
      </c>
      <c r="C1" s="119"/>
      <c r="D1" s="119"/>
      <c r="E1" s="120"/>
    </row>
    <row r="2" spans="2:5" ht="31.2" x14ac:dyDescent="0.25">
      <c r="B2" s="13" t="s">
        <v>1</v>
      </c>
      <c r="C2" s="32" t="s">
        <v>2</v>
      </c>
      <c r="D2" s="15" t="s">
        <v>3</v>
      </c>
      <c r="E2" s="16" t="s">
        <v>571</v>
      </c>
    </row>
    <row r="3" spans="2:5" s="35" customFormat="1" ht="15.6" x14ac:dyDescent="0.25">
      <c r="B3" s="33" t="s">
        <v>4</v>
      </c>
      <c r="C3" s="34" t="s">
        <v>249</v>
      </c>
      <c r="D3" s="2" t="s">
        <v>250</v>
      </c>
      <c r="E3" s="17">
        <v>18004228</v>
      </c>
    </row>
    <row r="4" spans="2:5" s="35" customFormat="1" ht="31.2" x14ac:dyDescent="0.25">
      <c r="B4" s="33" t="s">
        <v>7</v>
      </c>
      <c r="C4" s="34" t="s">
        <v>251</v>
      </c>
      <c r="D4" s="2" t="s">
        <v>252</v>
      </c>
      <c r="E4" s="17">
        <v>23935170</v>
      </c>
    </row>
    <row r="5" spans="2:5" s="35" customFormat="1" ht="31.2" x14ac:dyDescent="0.25">
      <c r="B5" s="33" t="s">
        <v>10</v>
      </c>
      <c r="C5" s="34" t="s">
        <v>253</v>
      </c>
      <c r="D5" s="2" t="s">
        <v>254</v>
      </c>
      <c r="E5" s="17">
        <v>42526193</v>
      </c>
    </row>
    <row r="6" spans="2:5" ht="31.2" x14ac:dyDescent="0.25">
      <c r="B6" s="33" t="s">
        <v>13</v>
      </c>
      <c r="C6" s="34" t="s">
        <v>255</v>
      </c>
      <c r="D6" s="2" t="s">
        <v>256</v>
      </c>
      <c r="E6" s="17">
        <v>1800000</v>
      </c>
    </row>
    <row r="7" spans="2:5" ht="31.2" x14ac:dyDescent="0.25">
      <c r="B7" s="33" t="s">
        <v>16</v>
      </c>
      <c r="C7" s="34" t="s">
        <v>257</v>
      </c>
      <c r="D7" s="2" t="s">
        <v>258</v>
      </c>
      <c r="E7" s="17">
        <v>4124960</v>
      </c>
    </row>
    <row r="8" spans="2:5" ht="15.6" x14ac:dyDescent="0.25">
      <c r="B8" s="33" t="s">
        <v>19</v>
      </c>
      <c r="C8" s="34" t="s">
        <v>259</v>
      </c>
      <c r="D8" s="2" t="s">
        <v>260</v>
      </c>
      <c r="E8" s="17">
        <v>0</v>
      </c>
    </row>
    <row r="9" spans="2:5" ht="16.2" x14ac:dyDescent="0.25">
      <c r="B9" s="36" t="s">
        <v>22</v>
      </c>
      <c r="C9" s="37" t="s">
        <v>261</v>
      </c>
      <c r="D9" s="38" t="s">
        <v>262</v>
      </c>
      <c r="E9" s="22">
        <f>SUM(E3:E8)</f>
        <v>90390551</v>
      </c>
    </row>
    <row r="10" spans="2:5" ht="15.6" x14ac:dyDescent="0.25">
      <c r="B10" s="33" t="s">
        <v>25</v>
      </c>
      <c r="C10" s="34" t="s">
        <v>263</v>
      </c>
      <c r="D10" s="2" t="s">
        <v>264</v>
      </c>
      <c r="E10" s="17">
        <v>0</v>
      </c>
    </row>
    <row r="11" spans="2:5" ht="31.2" x14ac:dyDescent="0.25">
      <c r="B11" s="33" t="s">
        <v>28</v>
      </c>
      <c r="C11" s="34" t="s">
        <v>265</v>
      </c>
      <c r="D11" s="2" t="s">
        <v>266</v>
      </c>
      <c r="E11" s="17">
        <v>0</v>
      </c>
    </row>
    <row r="12" spans="2:5" ht="31.2" x14ac:dyDescent="0.25">
      <c r="B12" s="33" t="s">
        <v>31</v>
      </c>
      <c r="C12" s="34" t="s">
        <v>267</v>
      </c>
      <c r="D12" s="2" t="s">
        <v>268</v>
      </c>
      <c r="E12" s="17">
        <v>0</v>
      </c>
    </row>
    <row r="13" spans="2:5" ht="31.2" x14ac:dyDescent="0.25">
      <c r="B13" s="33" t="s">
        <v>34</v>
      </c>
      <c r="C13" s="34" t="s">
        <v>269</v>
      </c>
      <c r="D13" s="2" t="s">
        <v>270</v>
      </c>
      <c r="E13" s="17">
        <v>0</v>
      </c>
    </row>
    <row r="14" spans="2:5" ht="31.2" x14ac:dyDescent="0.25">
      <c r="B14" s="33" t="s">
        <v>37</v>
      </c>
      <c r="C14" s="34" t="s">
        <v>271</v>
      </c>
      <c r="D14" s="2" t="s">
        <v>272</v>
      </c>
      <c r="E14" s="17">
        <v>91163918</v>
      </c>
    </row>
    <row r="15" spans="2:5" ht="31.2" x14ac:dyDescent="0.25">
      <c r="B15" s="39" t="s">
        <v>40</v>
      </c>
      <c r="C15" s="40" t="s">
        <v>273</v>
      </c>
      <c r="D15" s="41" t="s">
        <v>274</v>
      </c>
      <c r="E15" s="26">
        <f>SUM(E9:E14)</f>
        <v>181554469</v>
      </c>
    </row>
    <row r="16" spans="2:5" ht="15.6" x14ac:dyDescent="0.25">
      <c r="B16" s="33" t="s">
        <v>43</v>
      </c>
      <c r="C16" s="34" t="s">
        <v>275</v>
      </c>
      <c r="D16" s="2" t="s">
        <v>276</v>
      </c>
      <c r="E16" s="17">
        <v>0</v>
      </c>
    </row>
    <row r="17" spans="2:5" ht="27.6" x14ac:dyDescent="0.25">
      <c r="B17" s="33" t="s">
        <v>46</v>
      </c>
      <c r="C17" s="42" t="s">
        <v>277</v>
      </c>
      <c r="D17" s="2" t="s">
        <v>278</v>
      </c>
      <c r="E17" s="17">
        <v>0</v>
      </c>
    </row>
    <row r="18" spans="2:5" ht="27.6" x14ac:dyDescent="0.25">
      <c r="B18" s="33" t="s">
        <v>49</v>
      </c>
      <c r="C18" s="42" t="s">
        <v>279</v>
      </c>
      <c r="D18" s="2" t="s">
        <v>280</v>
      </c>
      <c r="E18" s="17">
        <v>0</v>
      </c>
    </row>
    <row r="19" spans="2:5" ht="27.6" x14ac:dyDescent="0.25">
      <c r="B19" s="33" t="s">
        <v>52</v>
      </c>
      <c r="C19" s="42" t="s">
        <v>281</v>
      </c>
      <c r="D19" s="2" t="s">
        <v>282</v>
      </c>
      <c r="E19" s="17">
        <v>0</v>
      </c>
    </row>
    <row r="20" spans="2:5" ht="31.2" x14ac:dyDescent="0.25">
      <c r="B20" s="33" t="s">
        <v>55</v>
      </c>
      <c r="C20" s="4" t="s">
        <v>283</v>
      </c>
      <c r="D20" s="2" t="s">
        <v>284</v>
      </c>
      <c r="E20" s="17">
        <v>2669032</v>
      </c>
    </row>
    <row r="21" spans="2:5" ht="31.2" x14ac:dyDescent="0.25">
      <c r="B21" s="39" t="s">
        <v>58</v>
      </c>
      <c r="C21" s="24" t="s">
        <v>285</v>
      </c>
      <c r="D21" s="41" t="s">
        <v>286</v>
      </c>
      <c r="E21" s="26">
        <f>SUM(E16:E20)</f>
        <v>2669032</v>
      </c>
    </row>
    <row r="22" spans="2:5" ht="15.6" x14ac:dyDescent="0.25">
      <c r="B22" s="33" t="s">
        <v>61</v>
      </c>
      <c r="C22" s="4" t="s">
        <v>287</v>
      </c>
      <c r="D22" s="2" t="s">
        <v>288</v>
      </c>
      <c r="E22" s="17">
        <v>0</v>
      </c>
    </row>
    <row r="23" spans="2:5" ht="15.6" x14ac:dyDescent="0.25">
      <c r="B23" s="33" t="s">
        <v>64</v>
      </c>
      <c r="C23" s="4" t="s">
        <v>289</v>
      </c>
      <c r="D23" s="2" t="s">
        <v>290</v>
      </c>
      <c r="E23" s="17">
        <v>0</v>
      </c>
    </row>
    <row r="24" spans="2:5" s="43" customFormat="1" ht="16.2" x14ac:dyDescent="0.25">
      <c r="B24" s="36" t="s">
        <v>67</v>
      </c>
      <c r="C24" s="20" t="s">
        <v>291</v>
      </c>
      <c r="D24" s="38" t="s">
        <v>292</v>
      </c>
      <c r="E24" s="22">
        <f>SUM(E22:E23)</f>
        <v>0</v>
      </c>
    </row>
    <row r="25" spans="2:5" ht="15.6" x14ac:dyDescent="0.25">
      <c r="B25" s="33" t="s">
        <v>70</v>
      </c>
      <c r="C25" s="4" t="s">
        <v>293</v>
      </c>
      <c r="D25" s="2" t="s">
        <v>294</v>
      </c>
      <c r="E25" s="17">
        <v>0</v>
      </c>
    </row>
    <row r="26" spans="2:5" ht="15.6" x14ac:dyDescent="0.25">
      <c r="B26" s="33" t="s">
        <v>73</v>
      </c>
      <c r="C26" s="4" t="s">
        <v>295</v>
      </c>
      <c r="D26" s="2" t="s">
        <v>296</v>
      </c>
      <c r="E26" s="17">
        <v>0</v>
      </c>
    </row>
    <row r="27" spans="2:5" ht="15.6" x14ac:dyDescent="0.25">
      <c r="B27" s="33" t="s">
        <v>76</v>
      </c>
      <c r="C27" s="4" t="s">
        <v>297</v>
      </c>
      <c r="D27" s="2" t="s">
        <v>298</v>
      </c>
      <c r="E27" s="17">
        <v>3300000</v>
      </c>
    </row>
    <row r="28" spans="2:5" ht="15.6" x14ac:dyDescent="0.25">
      <c r="B28" s="33" t="s">
        <v>79</v>
      </c>
      <c r="C28" s="4" t="s">
        <v>299</v>
      </c>
      <c r="D28" s="2" t="s">
        <v>300</v>
      </c>
      <c r="E28" s="17">
        <v>10000000</v>
      </c>
    </row>
    <row r="29" spans="2:5" ht="15.6" x14ac:dyDescent="0.25">
      <c r="B29" s="33" t="s">
        <v>82</v>
      </c>
      <c r="C29" s="4" t="s">
        <v>301</v>
      </c>
      <c r="D29" s="2" t="s">
        <v>302</v>
      </c>
      <c r="E29" s="17">
        <v>0</v>
      </c>
    </row>
    <row r="30" spans="2:5" ht="15.6" x14ac:dyDescent="0.25">
      <c r="B30" s="33" t="s">
        <v>85</v>
      </c>
      <c r="C30" s="4" t="s">
        <v>303</v>
      </c>
      <c r="D30" s="2" t="s">
        <v>304</v>
      </c>
      <c r="E30" s="17">
        <v>0</v>
      </c>
    </row>
    <row r="31" spans="2:5" ht="15.6" x14ac:dyDescent="0.25">
      <c r="B31" s="33" t="s">
        <v>88</v>
      </c>
      <c r="C31" s="4" t="s">
        <v>305</v>
      </c>
      <c r="D31" s="2" t="s">
        <v>306</v>
      </c>
      <c r="E31" s="17">
        <v>0</v>
      </c>
    </row>
    <row r="32" spans="2:5" ht="15.6" x14ac:dyDescent="0.25">
      <c r="B32" s="33" t="s">
        <v>91</v>
      </c>
      <c r="C32" s="4" t="s">
        <v>307</v>
      </c>
      <c r="D32" s="2" t="s">
        <v>308</v>
      </c>
      <c r="E32" s="17">
        <v>0</v>
      </c>
    </row>
    <row r="33" spans="2:5" ht="16.2" x14ac:dyDescent="0.25">
      <c r="B33" s="36" t="s">
        <v>94</v>
      </c>
      <c r="C33" s="20" t="s">
        <v>309</v>
      </c>
      <c r="D33" s="38" t="s">
        <v>310</v>
      </c>
      <c r="E33" s="22">
        <f>SUM(E28:E32)</f>
        <v>10000000</v>
      </c>
    </row>
    <row r="34" spans="2:5" ht="15.6" x14ac:dyDescent="0.25">
      <c r="B34" s="33" t="s">
        <v>97</v>
      </c>
      <c r="C34" s="4" t="s">
        <v>311</v>
      </c>
      <c r="D34" s="2" t="s">
        <v>312</v>
      </c>
      <c r="E34" s="17">
        <v>0</v>
      </c>
    </row>
    <row r="35" spans="2:5" ht="15.6" x14ac:dyDescent="0.25">
      <c r="B35" s="39" t="s">
        <v>100</v>
      </c>
      <c r="C35" s="24" t="s">
        <v>313</v>
      </c>
      <c r="D35" s="41" t="s">
        <v>314</v>
      </c>
      <c r="E35" s="26">
        <f>E24+E25+E26+E27+E33+E34</f>
        <v>13300000</v>
      </c>
    </row>
    <row r="36" spans="2:5" ht="15.6" x14ac:dyDescent="0.25">
      <c r="B36" s="33" t="s">
        <v>103</v>
      </c>
      <c r="C36" s="7" t="s">
        <v>315</v>
      </c>
      <c r="D36" s="2" t="s">
        <v>316</v>
      </c>
      <c r="E36" s="17">
        <v>0</v>
      </c>
    </row>
    <row r="37" spans="2:5" ht="15.6" x14ac:dyDescent="0.25">
      <c r="B37" s="33" t="s">
        <v>106</v>
      </c>
      <c r="C37" s="7" t="s">
        <v>317</v>
      </c>
      <c r="D37" s="2" t="s">
        <v>318</v>
      </c>
      <c r="E37" s="17">
        <v>26000</v>
      </c>
    </row>
    <row r="38" spans="2:5" ht="15.6" x14ac:dyDescent="0.25">
      <c r="B38" s="33" t="s">
        <v>109</v>
      </c>
      <c r="C38" s="7" t="s">
        <v>319</v>
      </c>
      <c r="D38" s="2" t="s">
        <v>320</v>
      </c>
      <c r="E38" s="17">
        <v>0</v>
      </c>
    </row>
    <row r="39" spans="2:5" ht="15.6" x14ac:dyDescent="0.25">
      <c r="B39" s="33" t="s">
        <v>112</v>
      </c>
      <c r="C39" s="7" t="s">
        <v>321</v>
      </c>
      <c r="D39" s="2" t="s">
        <v>322</v>
      </c>
      <c r="E39" s="17">
        <v>1200000</v>
      </c>
    </row>
    <row r="40" spans="2:5" ht="15.6" x14ac:dyDescent="0.25">
      <c r="B40" s="33" t="s">
        <v>115</v>
      </c>
      <c r="C40" s="7" t="s">
        <v>323</v>
      </c>
      <c r="D40" s="2" t="s">
        <v>324</v>
      </c>
      <c r="E40" s="17">
        <v>800000</v>
      </c>
    </row>
    <row r="41" spans="2:5" ht="15.6" x14ac:dyDescent="0.25">
      <c r="B41" s="33" t="s">
        <v>118</v>
      </c>
      <c r="C41" s="7" t="s">
        <v>325</v>
      </c>
      <c r="D41" s="2" t="s">
        <v>326</v>
      </c>
      <c r="E41" s="17">
        <v>0</v>
      </c>
    </row>
    <row r="42" spans="2:5" ht="15.6" x14ac:dyDescent="0.25">
      <c r="B42" s="33" t="s">
        <v>121</v>
      </c>
      <c r="C42" s="7" t="s">
        <v>327</v>
      </c>
      <c r="D42" s="2" t="s">
        <v>328</v>
      </c>
      <c r="E42" s="17">
        <v>0</v>
      </c>
    </row>
    <row r="43" spans="2:5" ht="15.6" x14ac:dyDescent="0.25">
      <c r="B43" s="33" t="s">
        <v>124</v>
      </c>
      <c r="C43" s="7" t="s">
        <v>329</v>
      </c>
      <c r="D43" s="2" t="s">
        <v>330</v>
      </c>
      <c r="E43" s="17">
        <v>0</v>
      </c>
    </row>
    <row r="44" spans="2:5" ht="15.6" x14ac:dyDescent="0.25">
      <c r="B44" s="33">
        <v>42</v>
      </c>
      <c r="C44" s="7" t="s">
        <v>331</v>
      </c>
      <c r="D44" s="2" t="s">
        <v>332</v>
      </c>
      <c r="E44" s="17">
        <v>0</v>
      </c>
    </row>
    <row r="45" spans="2:5" ht="32.4" x14ac:dyDescent="0.25">
      <c r="B45" s="36">
        <v>43</v>
      </c>
      <c r="C45" s="29" t="s">
        <v>333</v>
      </c>
      <c r="D45" s="38" t="s">
        <v>334</v>
      </c>
      <c r="E45" s="22">
        <f>SUM(E43:E44)</f>
        <v>0</v>
      </c>
    </row>
    <row r="46" spans="2:5" ht="15.6" x14ac:dyDescent="0.25">
      <c r="B46" s="33">
        <v>44</v>
      </c>
      <c r="C46" s="7" t="s">
        <v>335</v>
      </c>
      <c r="D46" s="2" t="s">
        <v>336</v>
      </c>
      <c r="E46" s="17">
        <v>0</v>
      </c>
    </row>
    <row r="47" spans="2:5" ht="15.6" x14ac:dyDescent="0.25">
      <c r="B47" s="33">
        <v>45</v>
      </c>
      <c r="C47" s="7" t="s">
        <v>337</v>
      </c>
      <c r="D47" s="2" t="s">
        <v>338</v>
      </c>
      <c r="E47" s="17">
        <v>0</v>
      </c>
    </row>
    <row r="48" spans="2:5" ht="16.2" x14ac:dyDescent="0.25">
      <c r="B48" s="36" t="s">
        <v>139</v>
      </c>
      <c r="C48" s="29" t="s">
        <v>339</v>
      </c>
      <c r="D48" s="38" t="s">
        <v>340</v>
      </c>
      <c r="E48" s="22">
        <f>SUM(E46:E47)</f>
        <v>0</v>
      </c>
    </row>
    <row r="49" spans="2:5" ht="15.6" x14ac:dyDescent="0.25">
      <c r="B49" s="33" t="s">
        <v>142</v>
      </c>
      <c r="C49" s="7" t="s">
        <v>341</v>
      </c>
      <c r="D49" s="2" t="s">
        <v>342</v>
      </c>
      <c r="E49" s="17">
        <v>0</v>
      </c>
    </row>
    <row r="50" spans="2:5" ht="15.6" x14ac:dyDescent="0.25">
      <c r="B50" s="33" t="s">
        <v>145</v>
      </c>
      <c r="C50" s="7" t="s">
        <v>343</v>
      </c>
      <c r="D50" s="2" t="s">
        <v>344</v>
      </c>
      <c r="E50" s="17">
        <v>250000</v>
      </c>
    </row>
    <row r="51" spans="2:5" ht="15.6" x14ac:dyDescent="0.25">
      <c r="B51" s="39" t="s">
        <v>148</v>
      </c>
      <c r="C51" s="44" t="s">
        <v>345</v>
      </c>
      <c r="D51" s="41" t="s">
        <v>346</v>
      </c>
      <c r="E51" s="26">
        <f>E36+E37+E38+E39+E40+E41+E42+E45+E48+E49+E50</f>
        <v>2276000</v>
      </c>
    </row>
    <row r="52" spans="2:5" ht="15.6" x14ac:dyDescent="0.25">
      <c r="B52" s="33" t="s">
        <v>151</v>
      </c>
      <c r="C52" s="7" t="s">
        <v>347</v>
      </c>
      <c r="D52" s="2" t="s">
        <v>348</v>
      </c>
      <c r="E52" s="17">
        <v>0</v>
      </c>
    </row>
    <row r="53" spans="2:5" ht="15.6" x14ac:dyDescent="0.25">
      <c r="B53" s="33" t="s">
        <v>154</v>
      </c>
      <c r="C53" s="7" t="s">
        <v>349</v>
      </c>
      <c r="D53" s="2" t="s">
        <v>350</v>
      </c>
      <c r="E53" s="17">
        <v>0</v>
      </c>
    </row>
    <row r="54" spans="2:5" ht="15.6" x14ac:dyDescent="0.25">
      <c r="B54" s="33" t="s">
        <v>157</v>
      </c>
      <c r="C54" s="7" t="s">
        <v>351</v>
      </c>
      <c r="D54" s="2" t="s">
        <v>352</v>
      </c>
      <c r="E54" s="17">
        <v>0</v>
      </c>
    </row>
    <row r="55" spans="2:5" ht="15.6" x14ac:dyDescent="0.25">
      <c r="B55" s="33" t="s">
        <v>160</v>
      </c>
      <c r="C55" s="7" t="s">
        <v>353</v>
      </c>
      <c r="D55" s="2" t="s">
        <v>354</v>
      </c>
      <c r="E55" s="17">
        <v>0</v>
      </c>
    </row>
    <row r="56" spans="2:5" ht="15.6" x14ac:dyDescent="0.25">
      <c r="B56" s="33" t="s">
        <v>163</v>
      </c>
      <c r="C56" s="7" t="s">
        <v>355</v>
      </c>
      <c r="D56" s="2" t="s">
        <v>356</v>
      </c>
      <c r="E56" s="17">
        <v>0</v>
      </c>
    </row>
    <row r="57" spans="2:5" ht="15.6" x14ac:dyDescent="0.25">
      <c r="B57" s="39" t="s">
        <v>166</v>
      </c>
      <c r="C57" s="24" t="s">
        <v>357</v>
      </c>
      <c r="D57" s="41" t="s">
        <v>358</v>
      </c>
      <c r="E57" s="26">
        <f>SUM(E52:E56)</f>
        <v>0</v>
      </c>
    </row>
    <row r="58" spans="2:5" ht="27.6" x14ac:dyDescent="0.25">
      <c r="B58" s="33" t="s">
        <v>359</v>
      </c>
      <c r="C58" s="45" t="s">
        <v>360</v>
      </c>
      <c r="D58" s="2" t="s">
        <v>361</v>
      </c>
      <c r="E58" s="17">
        <v>0</v>
      </c>
    </row>
    <row r="59" spans="2:5" ht="27.6" x14ac:dyDescent="0.25">
      <c r="B59" s="33" t="s">
        <v>362</v>
      </c>
      <c r="C59" s="45" t="s">
        <v>363</v>
      </c>
      <c r="D59" s="2" t="s">
        <v>364</v>
      </c>
      <c r="E59" s="17">
        <v>0</v>
      </c>
    </row>
    <row r="60" spans="2:5" ht="27.6" x14ac:dyDescent="0.25">
      <c r="B60" s="33" t="s">
        <v>365</v>
      </c>
      <c r="C60" s="45" t="s">
        <v>366</v>
      </c>
      <c r="D60" s="2" t="s">
        <v>367</v>
      </c>
      <c r="E60" s="17">
        <v>0</v>
      </c>
    </row>
    <row r="61" spans="2:5" ht="27.6" x14ac:dyDescent="0.25">
      <c r="B61" s="33" t="s">
        <v>368</v>
      </c>
      <c r="C61" s="42" t="s">
        <v>369</v>
      </c>
      <c r="D61" s="2" t="s">
        <v>370</v>
      </c>
      <c r="E61" s="17">
        <v>0</v>
      </c>
    </row>
    <row r="62" spans="2:5" ht="15.6" x14ac:dyDescent="0.25">
      <c r="B62" s="33" t="s">
        <v>371</v>
      </c>
      <c r="C62" s="7" t="s">
        <v>372</v>
      </c>
      <c r="D62" s="2" t="s">
        <v>373</v>
      </c>
      <c r="E62" s="17">
        <v>0</v>
      </c>
    </row>
    <row r="63" spans="2:5" ht="15.6" x14ac:dyDescent="0.25">
      <c r="B63" s="39" t="s">
        <v>374</v>
      </c>
      <c r="C63" s="24" t="s">
        <v>375</v>
      </c>
      <c r="D63" s="41" t="s">
        <v>376</v>
      </c>
      <c r="E63" s="26">
        <f>SUM(E58:E62)</f>
        <v>0</v>
      </c>
    </row>
    <row r="64" spans="2:5" ht="27.6" x14ac:dyDescent="0.25">
      <c r="B64" s="33" t="s">
        <v>377</v>
      </c>
      <c r="C64" s="45" t="s">
        <v>378</v>
      </c>
      <c r="D64" s="2" t="s">
        <v>379</v>
      </c>
      <c r="E64" s="17">
        <v>0</v>
      </c>
    </row>
    <row r="65" spans="2:5" ht="27.6" x14ac:dyDescent="0.25">
      <c r="B65" s="33" t="s">
        <v>380</v>
      </c>
      <c r="C65" s="42" t="s">
        <v>381</v>
      </c>
      <c r="D65" s="2" t="s">
        <v>382</v>
      </c>
      <c r="E65" s="17">
        <v>0</v>
      </c>
    </row>
    <row r="66" spans="2:5" ht="27.6" x14ac:dyDescent="0.25">
      <c r="B66" s="33" t="s">
        <v>383</v>
      </c>
      <c r="C66" s="42" t="s">
        <v>384</v>
      </c>
      <c r="D66" s="2" t="s">
        <v>385</v>
      </c>
      <c r="E66" s="17">
        <v>0</v>
      </c>
    </row>
    <row r="67" spans="2:5" ht="27.6" x14ac:dyDescent="0.25">
      <c r="B67" s="33" t="s">
        <v>386</v>
      </c>
      <c r="C67" s="42" t="s">
        <v>387</v>
      </c>
      <c r="D67" s="2" t="s">
        <v>388</v>
      </c>
      <c r="E67" s="17">
        <v>0</v>
      </c>
    </row>
    <row r="68" spans="2:5" ht="15.6" x14ac:dyDescent="0.25">
      <c r="B68" s="33" t="s">
        <v>389</v>
      </c>
      <c r="C68" s="7" t="s">
        <v>390</v>
      </c>
      <c r="D68" s="2" t="s">
        <v>391</v>
      </c>
      <c r="E68" s="17">
        <v>0</v>
      </c>
    </row>
    <row r="69" spans="2:5" ht="15.6" x14ac:dyDescent="0.25">
      <c r="B69" s="39" t="s">
        <v>392</v>
      </c>
      <c r="C69" s="24" t="s">
        <v>393</v>
      </c>
      <c r="D69" s="41" t="s">
        <v>394</v>
      </c>
      <c r="E69" s="26">
        <f>SUM(E64:E68)</f>
        <v>0</v>
      </c>
    </row>
    <row r="70" spans="2:5" ht="15.6" x14ac:dyDescent="0.25">
      <c r="B70" s="39" t="s">
        <v>395</v>
      </c>
      <c r="C70" s="28" t="s">
        <v>396</v>
      </c>
      <c r="D70" s="41" t="s">
        <v>397</v>
      </c>
      <c r="E70" s="26">
        <f>E15+E21+E35+E51+E57+E63+E69</f>
        <v>199799501</v>
      </c>
    </row>
  </sheetData>
  <mergeCells count="1">
    <mergeCell ref="B1:E1"/>
  </mergeCells>
  <pageMargins left="0.7" right="0.7" top="0.96875" bottom="0.75" header="0.3" footer="0.3"/>
  <pageSetup paperSize="9" orientation="portrait" r:id="rId1"/>
  <headerFooter>
    <oddHeader>&amp;C 2.1 melléklet
a .../2020. (....) önkormányzati rendelethez
Az önkormányzat 2020. évi költségvetési bevételei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001D8-755E-4E0D-8F6B-C4CB38A87E81}">
  <sheetPr>
    <tabColor rgb="FF00B050"/>
  </sheetPr>
  <dimension ref="B1:F70"/>
  <sheetViews>
    <sheetView view="pageLayout" zoomScaleNormal="100" workbookViewId="0">
      <selection activeCell="A19" sqref="A19:N19"/>
    </sheetView>
  </sheetViews>
  <sheetFormatPr defaultRowHeight="13.2" x14ac:dyDescent="0.25"/>
  <cols>
    <col min="1" max="1" width="3.33203125" style="31" customWidth="1"/>
    <col min="2" max="2" width="8" style="31" bestFit="1" customWidth="1"/>
    <col min="3" max="3" width="54.44140625" style="31" customWidth="1"/>
    <col min="4" max="4" width="9.109375" style="46"/>
    <col min="5" max="5" width="12.33203125" style="46" customWidth="1"/>
    <col min="6" max="15" width="2.6640625" style="31" customWidth="1"/>
    <col min="16" max="225" width="9.109375" style="31"/>
    <col min="226" max="271" width="2.6640625" style="31" customWidth="1"/>
    <col min="272" max="481" width="9.109375" style="31"/>
    <col min="482" max="527" width="2.6640625" style="31" customWidth="1"/>
    <col min="528" max="737" width="9.109375" style="31"/>
    <col min="738" max="783" width="2.6640625" style="31" customWidth="1"/>
    <col min="784" max="993" width="9.109375" style="31"/>
    <col min="994" max="1039" width="2.6640625" style="31" customWidth="1"/>
    <col min="1040" max="1249" width="9.109375" style="31"/>
    <col min="1250" max="1295" width="2.6640625" style="31" customWidth="1"/>
    <col min="1296" max="1505" width="9.109375" style="31"/>
    <col min="1506" max="1551" width="2.6640625" style="31" customWidth="1"/>
    <col min="1552" max="1761" width="9.109375" style="31"/>
    <col min="1762" max="1807" width="2.6640625" style="31" customWidth="1"/>
    <col min="1808" max="2017" width="9.109375" style="31"/>
    <col min="2018" max="2063" width="2.6640625" style="31" customWidth="1"/>
    <col min="2064" max="2273" width="9.109375" style="31"/>
    <col min="2274" max="2319" width="2.6640625" style="31" customWidth="1"/>
    <col min="2320" max="2529" width="9.109375" style="31"/>
    <col min="2530" max="2575" width="2.6640625" style="31" customWidth="1"/>
    <col min="2576" max="2785" width="9.109375" style="31"/>
    <col min="2786" max="2831" width="2.6640625" style="31" customWidth="1"/>
    <col min="2832" max="3041" width="9.109375" style="31"/>
    <col min="3042" max="3087" width="2.6640625" style="31" customWidth="1"/>
    <col min="3088" max="3297" width="9.109375" style="31"/>
    <col min="3298" max="3343" width="2.6640625" style="31" customWidth="1"/>
    <col min="3344" max="3553" width="9.109375" style="31"/>
    <col min="3554" max="3599" width="2.6640625" style="31" customWidth="1"/>
    <col min="3600" max="3809" width="9.109375" style="31"/>
    <col min="3810" max="3855" width="2.6640625" style="31" customWidth="1"/>
    <col min="3856" max="4065" width="9.109375" style="31"/>
    <col min="4066" max="4111" width="2.6640625" style="31" customWidth="1"/>
    <col min="4112" max="4321" width="9.109375" style="31"/>
    <col min="4322" max="4367" width="2.6640625" style="31" customWidth="1"/>
    <col min="4368" max="4577" width="9.109375" style="31"/>
    <col min="4578" max="4623" width="2.6640625" style="31" customWidth="1"/>
    <col min="4624" max="4833" width="9.109375" style="31"/>
    <col min="4834" max="4879" width="2.6640625" style="31" customWidth="1"/>
    <col min="4880" max="5089" width="9.109375" style="31"/>
    <col min="5090" max="5135" width="2.6640625" style="31" customWidth="1"/>
    <col min="5136" max="5345" width="9.109375" style="31"/>
    <col min="5346" max="5391" width="2.6640625" style="31" customWidth="1"/>
    <col min="5392" max="5601" width="9.109375" style="31"/>
    <col min="5602" max="5647" width="2.6640625" style="31" customWidth="1"/>
    <col min="5648" max="5857" width="9.109375" style="31"/>
    <col min="5858" max="5903" width="2.6640625" style="31" customWidth="1"/>
    <col min="5904" max="6113" width="9.109375" style="31"/>
    <col min="6114" max="6159" width="2.6640625" style="31" customWidth="1"/>
    <col min="6160" max="6369" width="9.109375" style="31"/>
    <col min="6370" max="6415" width="2.6640625" style="31" customWidth="1"/>
    <col min="6416" max="6625" width="9.109375" style="31"/>
    <col min="6626" max="6671" width="2.6640625" style="31" customWidth="1"/>
    <col min="6672" max="6881" width="9.109375" style="31"/>
    <col min="6882" max="6927" width="2.6640625" style="31" customWidth="1"/>
    <col min="6928" max="7137" width="9.109375" style="31"/>
    <col min="7138" max="7183" width="2.6640625" style="31" customWidth="1"/>
    <col min="7184" max="7393" width="9.109375" style="31"/>
    <col min="7394" max="7439" width="2.6640625" style="31" customWidth="1"/>
    <col min="7440" max="7649" width="9.109375" style="31"/>
    <col min="7650" max="7695" width="2.6640625" style="31" customWidth="1"/>
    <col min="7696" max="7905" width="9.109375" style="31"/>
    <col min="7906" max="7951" width="2.6640625" style="31" customWidth="1"/>
    <col min="7952" max="8161" width="9.109375" style="31"/>
    <col min="8162" max="8207" width="2.6640625" style="31" customWidth="1"/>
    <col min="8208" max="8417" width="9.109375" style="31"/>
    <col min="8418" max="8463" width="2.6640625" style="31" customWidth="1"/>
    <col min="8464" max="8673" width="9.109375" style="31"/>
    <col min="8674" max="8719" width="2.6640625" style="31" customWidth="1"/>
    <col min="8720" max="8929" width="9.109375" style="31"/>
    <col min="8930" max="8975" width="2.6640625" style="31" customWidth="1"/>
    <col min="8976" max="9185" width="9.109375" style="31"/>
    <col min="9186" max="9231" width="2.6640625" style="31" customWidth="1"/>
    <col min="9232" max="9441" width="9.109375" style="31"/>
    <col min="9442" max="9487" width="2.6640625" style="31" customWidth="1"/>
    <col min="9488" max="9697" width="9.109375" style="31"/>
    <col min="9698" max="9743" width="2.6640625" style="31" customWidth="1"/>
    <col min="9744" max="9953" width="9.109375" style="31"/>
    <col min="9954" max="9999" width="2.6640625" style="31" customWidth="1"/>
    <col min="10000" max="10209" width="9.109375" style="31"/>
    <col min="10210" max="10255" width="2.6640625" style="31" customWidth="1"/>
    <col min="10256" max="10465" width="9.109375" style="31"/>
    <col min="10466" max="10511" width="2.6640625" style="31" customWidth="1"/>
    <col min="10512" max="10721" width="9.109375" style="31"/>
    <col min="10722" max="10767" width="2.6640625" style="31" customWidth="1"/>
    <col min="10768" max="10977" width="9.109375" style="31"/>
    <col min="10978" max="11023" width="2.6640625" style="31" customWidth="1"/>
    <col min="11024" max="11233" width="9.109375" style="31"/>
    <col min="11234" max="11279" width="2.6640625" style="31" customWidth="1"/>
    <col min="11280" max="11489" width="9.109375" style="31"/>
    <col min="11490" max="11535" width="2.6640625" style="31" customWidth="1"/>
    <col min="11536" max="11745" width="9.109375" style="31"/>
    <col min="11746" max="11791" width="2.6640625" style="31" customWidth="1"/>
    <col min="11792" max="12001" width="9.109375" style="31"/>
    <col min="12002" max="12047" width="2.6640625" style="31" customWidth="1"/>
    <col min="12048" max="12257" width="9.109375" style="31"/>
    <col min="12258" max="12303" width="2.6640625" style="31" customWidth="1"/>
    <col min="12304" max="12513" width="9.109375" style="31"/>
    <col min="12514" max="12559" width="2.6640625" style="31" customWidth="1"/>
    <col min="12560" max="12769" width="9.109375" style="31"/>
    <col min="12770" max="12815" width="2.6640625" style="31" customWidth="1"/>
    <col min="12816" max="13025" width="9.109375" style="31"/>
    <col min="13026" max="13071" width="2.6640625" style="31" customWidth="1"/>
    <col min="13072" max="13281" width="9.109375" style="31"/>
    <col min="13282" max="13327" width="2.6640625" style="31" customWidth="1"/>
    <col min="13328" max="13537" width="9.109375" style="31"/>
    <col min="13538" max="13583" width="2.6640625" style="31" customWidth="1"/>
    <col min="13584" max="13793" width="9.109375" style="31"/>
    <col min="13794" max="13839" width="2.6640625" style="31" customWidth="1"/>
    <col min="13840" max="14049" width="9.109375" style="31"/>
    <col min="14050" max="14095" width="2.6640625" style="31" customWidth="1"/>
    <col min="14096" max="14305" width="9.109375" style="31"/>
    <col min="14306" max="14351" width="2.6640625" style="31" customWidth="1"/>
    <col min="14352" max="14561" width="9.109375" style="31"/>
    <col min="14562" max="14607" width="2.6640625" style="31" customWidth="1"/>
    <col min="14608" max="14817" width="9.109375" style="31"/>
    <col min="14818" max="14863" width="2.6640625" style="31" customWidth="1"/>
    <col min="14864" max="15073" width="9.109375" style="31"/>
    <col min="15074" max="15119" width="2.6640625" style="31" customWidth="1"/>
    <col min="15120" max="15329" width="9.109375" style="31"/>
    <col min="15330" max="15375" width="2.6640625" style="31" customWidth="1"/>
    <col min="15376" max="15585" width="9.109375" style="31"/>
    <col min="15586" max="15631" width="2.6640625" style="31" customWidth="1"/>
    <col min="15632" max="15841" width="9.109375" style="31"/>
    <col min="15842" max="15887" width="2.6640625" style="31" customWidth="1"/>
    <col min="15888" max="16097" width="9.109375" style="31"/>
    <col min="16098" max="16143" width="2.6640625" style="31" customWidth="1"/>
    <col min="16144" max="16384" width="9.109375" style="31"/>
  </cols>
  <sheetData>
    <row r="1" spans="2:6" ht="15.6" x14ac:dyDescent="0.25">
      <c r="B1" s="118" t="s">
        <v>0</v>
      </c>
      <c r="C1" s="119"/>
      <c r="D1" s="119"/>
      <c r="E1" s="120"/>
    </row>
    <row r="2" spans="2:6" ht="31.2" x14ac:dyDescent="0.25">
      <c r="B2" s="13" t="s">
        <v>1</v>
      </c>
      <c r="C2" s="32" t="s">
        <v>2</v>
      </c>
      <c r="D2" s="15" t="s">
        <v>3</v>
      </c>
      <c r="E2" s="16" t="s">
        <v>571</v>
      </c>
    </row>
    <row r="3" spans="2:6" s="35" customFormat="1" ht="15.6" x14ac:dyDescent="0.25">
      <c r="B3" s="33" t="s">
        <v>4</v>
      </c>
      <c r="C3" s="34" t="s">
        <v>249</v>
      </c>
      <c r="D3" s="2" t="s">
        <v>250</v>
      </c>
      <c r="E3" s="17">
        <v>0</v>
      </c>
      <c r="F3" s="31"/>
    </row>
    <row r="4" spans="2:6" s="35" customFormat="1" ht="31.2" x14ac:dyDescent="0.25">
      <c r="B4" s="33" t="s">
        <v>7</v>
      </c>
      <c r="C4" s="34" t="s">
        <v>251</v>
      </c>
      <c r="D4" s="2" t="s">
        <v>252</v>
      </c>
      <c r="E4" s="17">
        <v>0</v>
      </c>
      <c r="F4" s="31"/>
    </row>
    <row r="5" spans="2:6" s="35" customFormat="1" ht="31.2" x14ac:dyDescent="0.25">
      <c r="B5" s="33" t="s">
        <v>10</v>
      </c>
      <c r="C5" s="34" t="s">
        <v>253</v>
      </c>
      <c r="D5" s="2" t="s">
        <v>254</v>
      </c>
      <c r="E5" s="17">
        <v>0</v>
      </c>
      <c r="F5" s="31"/>
    </row>
    <row r="6" spans="2:6" ht="31.2" x14ac:dyDescent="0.25">
      <c r="B6" s="33" t="s">
        <v>13</v>
      </c>
      <c r="C6" s="34" t="s">
        <v>255</v>
      </c>
      <c r="D6" s="2" t="s">
        <v>256</v>
      </c>
      <c r="E6" s="17">
        <v>0</v>
      </c>
    </row>
    <row r="7" spans="2:6" ht="31.2" x14ac:dyDescent="0.25">
      <c r="B7" s="33" t="s">
        <v>16</v>
      </c>
      <c r="C7" s="34" t="s">
        <v>257</v>
      </c>
      <c r="D7" s="2" t="s">
        <v>258</v>
      </c>
      <c r="E7" s="17">
        <v>0</v>
      </c>
    </row>
    <row r="8" spans="2:6" ht="15.6" x14ac:dyDescent="0.25">
      <c r="B8" s="33" t="s">
        <v>19</v>
      </c>
      <c r="C8" s="34" t="s">
        <v>259</v>
      </c>
      <c r="D8" s="2" t="s">
        <v>260</v>
      </c>
      <c r="E8" s="17">
        <v>0</v>
      </c>
    </row>
    <row r="9" spans="2:6" ht="16.2" x14ac:dyDescent="0.25">
      <c r="B9" s="36" t="s">
        <v>22</v>
      </c>
      <c r="C9" s="37" t="s">
        <v>261</v>
      </c>
      <c r="D9" s="38" t="s">
        <v>262</v>
      </c>
      <c r="E9" s="22">
        <f>SUM(E3:E8)</f>
        <v>0</v>
      </c>
    </row>
    <row r="10" spans="2:6" ht="15.6" x14ac:dyDescent="0.25">
      <c r="B10" s="33" t="s">
        <v>25</v>
      </c>
      <c r="C10" s="34" t="s">
        <v>263</v>
      </c>
      <c r="D10" s="2" t="s">
        <v>264</v>
      </c>
      <c r="E10" s="17">
        <v>0</v>
      </c>
    </row>
    <row r="11" spans="2:6" ht="31.2" x14ac:dyDescent="0.25">
      <c r="B11" s="33" t="s">
        <v>28</v>
      </c>
      <c r="C11" s="34" t="s">
        <v>265</v>
      </c>
      <c r="D11" s="2" t="s">
        <v>266</v>
      </c>
      <c r="E11" s="17">
        <v>0</v>
      </c>
    </row>
    <row r="12" spans="2:6" ht="31.2" x14ac:dyDescent="0.25">
      <c r="B12" s="33" t="s">
        <v>31</v>
      </c>
      <c r="C12" s="34" t="s">
        <v>267</v>
      </c>
      <c r="D12" s="2" t="s">
        <v>268</v>
      </c>
      <c r="E12" s="17">
        <v>0</v>
      </c>
    </row>
    <row r="13" spans="2:6" ht="31.2" x14ac:dyDescent="0.25">
      <c r="B13" s="33" t="s">
        <v>34</v>
      </c>
      <c r="C13" s="34" t="s">
        <v>269</v>
      </c>
      <c r="D13" s="2" t="s">
        <v>270</v>
      </c>
      <c r="E13" s="17">
        <v>0</v>
      </c>
    </row>
    <row r="14" spans="2:6" ht="31.2" x14ac:dyDescent="0.25">
      <c r="B14" s="33" t="s">
        <v>37</v>
      </c>
      <c r="C14" s="34" t="s">
        <v>271</v>
      </c>
      <c r="D14" s="2" t="s">
        <v>272</v>
      </c>
      <c r="E14" s="17">
        <v>0</v>
      </c>
    </row>
    <row r="15" spans="2:6" ht="31.2" x14ac:dyDescent="0.25">
      <c r="B15" s="39" t="s">
        <v>40</v>
      </c>
      <c r="C15" s="40" t="s">
        <v>273</v>
      </c>
      <c r="D15" s="41" t="s">
        <v>274</v>
      </c>
      <c r="E15" s="26">
        <f>SUM(E9:E14)</f>
        <v>0</v>
      </c>
    </row>
    <row r="16" spans="2:6" ht="15.6" x14ac:dyDescent="0.25">
      <c r="B16" s="33" t="s">
        <v>43</v>
      </c>
      <c r="C16" s="34" t="s">
        <v>275</v>
      </c>
      <c r="D16" s="2" t="s">
        <v>276</v>
      </c>
      <c r="E16" s="17">
        <v>0</v>
      </c>
    </row>
    <row r="17" spans="2:6" ht="27.6" x14ac:dyDescent="0.25">
      <c r="B17" s="33" t="s">
        <v>46</v>
      </c>
      <c r="C17" s="42" t="s">
        <v>277</v>
      </c>
      <c r="D17" s="2" t="s">
        <v>278</v>
      </c>
      <c r="E17" s="17">
        <v>0</v>
      </c>
    </row>
    <row r="18" spans="2:6" ht="27.6" x14ac:dyDescent="0.25">
      <c r="B18" s="33" t="s">
        <v>49</v>
      </c>
      <c r="C18" s="42" t="s">
        <v>279</v>
      </c>
      <c r="D18" s="2" t="s">
        <v>280</v>
      </c>
      <c r="E18" s="17">
        <v>0</v>
      </c>
    </row>
    <row r="19" spans="2:6" ht="27.6" x14ac:dyDescent="0.25">
      <c r="B19" s="33" t="s">
        <v>52</v>
      </c>
      <c r="C19" s="42" t="s">
        <v>281</v>
      </c>
      <c r="D19" s="2" t="s">
        <v>282</v>
      </c>
      <c r="E19" s="17">
        <v>0</v>
      </c>
    </row>
    <row r="20" spans="2:6" ht="31.2" x14ac:dyDescent="0.25">
      <c r="B20" s="33" t="s">
        <v>55</v>
      </c>
      <c r="C20" s="4" t="s">
        <v>283</v>
      </c>
      <c r="D20" s="2" t="s">
        <v>284</v>
      </c>
      <c r="E20" s="17">
        <v>0</v>
      </c>
    </row>
    <row r="21" spans="2:6" ht="31.2" x14ac:dyDescent="0.25">
      <c r="B21" s="39" t="s">
        <v>58</v>
      </c>
      <c r="C21" s="24" t="s">
        <v>285</v>
      </c>
      <c r="D21" s="41" t="s">
        <v>286</v>
      </c>
      <c r="E21" s="26">
        <f>SUM(E16:E20)</f>
        <v>0</v>
      </c>
    </row>
    <row r="22" spans="2:6" ht="15.6" x14ac:dyDescent="0.25">
      <c r="B22" s="33" t="s">
        <v>61</v>
      </c>
      <c r="C22" s="4" t="s">
        <v>287</v>
      </c>
      <c r="D22" s="2" t="s">
        <v>288</v>
      </c>
      <c r="E22" s="17">
        <v>0</v>
      </c>
      <c r="F22" s="35"/>
    </row>
    <row r="23" spans="2:6" ht="15.6" x14ac:dyDescent="0.25">
      <c r="B23" s="33" t="s">
        <v>64</v>
      </c>
      <c r="C23" s="4" t="s">
        <v>289</v>
      </c>
      <c r="D23" s="2" t="s">
        <v>290</v>
      </c>
      <c r="E23" s="17">
        <v>0</v>
      </c>
    </row>
    <row r="24" spans="2:6" s="43" customFormat="1" ht="16.2" x14ac:dyDescent="0.25">
      <c r="B24" s="36" t="s">
        <v>67</v>
      </c>
      <c r="C24" s="20" t="s">
        <v>291</v>
      </c>
      <c r="D24" s="38" t="s">
        <v>292</v>
      </c>
      <c r="E24" s="22">
        <f>SUM(E22:E23)</f>
        <v>0</v>
      </c>
      <c r="F24" s="31"/>
    </row>
    <row r="25" spans="2:6" ht="15.6" x14ac:dyDescent="0.25">
      <c r="B25" s="33" t="s">
        <v>70</v>
      </c>
      <c r="C25" s="4" t="s">
        <v>293</v>
      </c>
      <c r="D25" s="2" t="s">
        <v>294</v>
      </c>
      <c r="E25" s="17">
        <v>0</v>
      </c>
    </row>
    <row r="26" spans="2:6" ht="15.6" x14ac:dyDescent="0.25">
      <c r="B26" s="33" t="s">
        <v>73</v>
      </c>
      <c r="C26" s="4" t="s">
        <v>295</v>
      </c>
      <c r="D26" s="2" t="s">
        <v>296</v>
      </c>
      <c r="E26" s="17">
        <v>0</v>
      </c>
    </row>
    <row r="27" spans="2:6" ht="15.6" x14ac:dyDescent="0.25">
      <c r="B27" s="33" t="s">
        <v>76</v>
      </c>
      <c r="C27" s="4" t="s">
        <v>297</v>
      </c>
      <c r="D27" s="2" t="s">
        <v>298</v>
      </c>
      <c r="E27" s="17">
        <v>0</v>
      </c>
    </row>
    <row r="28" spans="2:6" ht="15.6" x14ac:dyDescent="0.25">
      <c r="B28" s="33" t="s">
        <v>79</v>
      </c>
      <c r="C28" s="4" t="s">
        <v>299</v>
      </c>
      <c r="D28" s="2" t="s">
        <v>300</v>
      </c>
      <c r="E28" s="17">
        <v>0</v>
      </c>
    </row>
    <row r="29" spans="2:6" ht="15.6" x14ac:dyDescent="0.25">
      <c r="B29" s="33" t="s">
        <v>82</v>
      </c>
      <c r="C29" s="4" t="s">
        <v>301</v>
      </c>
      <c r="D29" s="2" t="s">
        <v>302</v>
      </c>
      <c r="E29" s="17">
        <v>0</v>
      </c>
    </row>
    <row r="30" spans="2:6" ht="15.6" x14ac:dyDescent="0.25">
      <c r="B30" s="33" t="s">
        <v>85</v>
      </c>
      <c r="C30" s="4" t="s">
        <v>303</v>
      </c>
      <c r="D30" s="2" t="s">
        <v>304</v>
      </c>
      <c r="E30" s="17">
        <v>0</v>
      </c>
    </row>
    <row r="31" spans="2:6" ht="15.6" x14ac:dyDescent="0.25">
      <c r="B31" s="33" t="s">
        <v>88</v>
      </c>
      <c r="C31" s="4" t="s">
        <v>305</v>
      </c>
      <c r="D31" s="2" t="s">
        <v>306</v>
      </c>
      <c r="E31" s="17">
        <v>0</v>
      </c>
    </row>
    <row r="32" spans="2:6" ht="15.6" x14ac:dyDescent="0.25">
      <c r="B32" s="33" t="s">
        <v>91</v>
      </c>
      <c r="C32" s="4" t="s">
        <v>307</v>
      </c>
      <c r="D32" s="2" t="s">
        <v>308</v>
      </c>
      <c r="E32" s="17">
        <v>0</v>
      </c>
    </row>
    <row r="33" spans="2:6" ht="16.2" x14ac:dyDescent="0.25">
      <c r="B33" s="36" t="s">
        <v>94</v>
      </c>
      <c r="C33" s="20" t="s">
        <v>309</v>
      </c>
      <c r="D33" s="38" t="s">
        <v>310</v>
      </c>
      <c r="E33" s="22">
        <f>SUM(E28:E32)</f>
        <v>0</v>
      </c>
      <c r="F33" s="43"/>
    </row>
    <row r="34" spans="2:6" ht="15.6" x14ac:dyDescent="0.25">
      <c r="B34" s="33" t="s">
        <v>97</v>
      </c>
      <c r="C34" s="4" t="s">
        <v>311</v>
      </c>
      <c r="D34" s="2" t="s">
        <v>312</v>
      </c>
      <c r="E34" s="17">
        <v>0</v>
      </c>
    </row>
    <row r="35" spans="2:6" ht="15.6" x14ac:dyDescent="0.25">
      <c r="B35" s="39" t="s">
        <v>100</v>
      </c>
      <c r="C35" s="24" t="s">
        <v>313</v>
      </c>
      <c r="D35" s="41" t="s">
        <v>314</v>
      </c>
      <c r="E35" s="26">
        <f>E24+E25+E26+E27+E33+E34</f>
        <v>0</v>
      </c>
    </row>
    <row r="36" spans="2:6" ht="15.6" x14ac:dyDescent="0.25">
      <c r="B36" s="33" t="s">
        <v>103</v>
      </c>
      <c r="C36" s="7" t="s">
        <v>315</v>
      </c>
      <c r="D36" s="2" t="s">
        <v>316</v>
      </c>
      <c r="E36" s="17">
        <v>0</v>
      </c>
    </row>
    <row r="37" spans="2:6" ht="15.6" x14ac:dyDescent="0.25">
      <c r="B37" s="33" t="s">
        <v>106</v>
      </c>
      <c r="C37" s="7" t="s">
        <v>317</v>
      </c>
      <c r="D37" s="2" t="s">
        <v>318</v>
      </c>
      <c r="E37" s="17">
        <v>2700942</v>
      </c>
    </row>
    <row r="38" spans="2:6" ht="15.6" x14ac:dyDescent="0.25">
      <c r="B38" s="33" t="s">
        <v>109</v>
      </c>
      <c r="C38" s="7" t="s">
        <v>319</v>
      </c>
      <c r="D38" s="2" t="s">
        <v>320</v>
      </c>
      <c r="E38" s="17">
        <v>0</v>
      </c>
    </row>
    <row r="39" spans="2:6" ht="15.6" x14ac:dyDescent="0.25">
      <c r="B39" s="33" t="s">
        <v>112</v>
      </c>
      <c r="C39" s="7" t="s">
        <v>321</v>
      </c>
      <c r="D39" s="2" t="s">
        <v>322</v>
      </c>
      <c r="E39" s="17">
        <v>0</v>
      </c>
    </row>
    <row r="40" spans="2:6" ht="15.6" x14ac:dyDescent="0.25">
      <c r="B40" s="33" t="s">
        <v>115</v>
      </c>
      <c r="C40" s="7" t="s">
        <v>323</v>
      </c>
      <c r="D40" s="2" t="s">
        <v>324</v>
      </c>
      <c r="E40" s="17">
        <v>17141328</v>
      </c>
    </row>
    <row r="41" spans="2:6" ht="15.6" x14ac:dyDescent="0.25">
      <c r="B41" s="33" t="s">
        <v>118</v>
      </c>
      <c r="C41" s="7" t="s">
        <v>325</v>
      </c>
      <c r="D41" s="2" t="s">
        <v>326</v>
      </c>
      <c r="E41" s="17">
        <v>5360830</v>
      </c>
    </row>
    <row r="42" spans="2:6" ht="15.6" x14ac:dyDescent="0.25">
      <c r="B42" s="33" t="s">
        <v>121</v>
      </c>
      <c r="C42" s="7" t="s">
        <v>327</v>
      </c>
      <c r="D42" s="2" t="s">
        <v>328</v>
      </c>
      <c r="E42" s="17">
        <v>0</v>
      </c>
    </row>
    <row r="43" spans="2:6" ht="15.6" x14ac:dyDescent="0.25">
      <c r="B43" s="33" t="s">
        <v>124</v>
      </c>
      <c r="C43" s="7" t="s">
        <v>329</v>
      </c>
      <c r="D43" s="2" t="s">
        <v>330</v>
      </c>
      <c r="E43" s="17">
        <v>0</v>
      </c>
    </row>
    <row r="44" spans="2:6" ht="15.6" x14ac:dyDescent="0.25">
      <c r="B44" s="33">
        <v>42</v>
      </c>
      <c r="C44" s="7" t="s">
        <v>331</v>
      </c>
      <c r="D44" s="2" t="s">
        <v>332</v>
      </c>
      <c r="E44" s="17">
        <v>0</v>
      </c>
    </row>
    <row r="45" spans="2:6" ht="32.4" x14ac:dyDescent="0.25">
      <c r="B45" s="36">
        <v>43</v>
      </c>
      <c r="C45" s="29" t="s">
        <v>333</v>
      </c>
      <c r="D45" s="38" t="s">
        <v>334</v>
      </c>
      <c r="E45" s="22">
        <f>SUM(E43:E44)</f>
        <v>0</v>
      </c>
    </row>
    <row r="46" spans="2:6" ht="15.6" x14ac:dyDescent="0.25">
      <c r="B46" s="33">
        <v>44</v>
      </c>
      <c r="C46" s="7" t="s">
        <v>335</v>
      </c>
      <c r="D46" s="2" t="s">
        <v>336</v>
      </c>
      <c r="E46" s="17">
        <v>0</v>
      </c>
    </row>
    <row r="47" spans="2:6" ht="15.6" x14ac:dyDescent="0.25">
      <c r="B47" s="33">
        <v>45</v>
      </c>
      <c r="C47" s="7" t="s">
        <v>337</v>
      </c>
      <c r="D47" s="2" t="s">
        <v>338</v>
      </c>
      <c r="E47" s="17">
        <v>0</v>
      </c>
    </row>
    <row r="48" spans="2:6" ht="16.2" x14ac:dyDescent="0.25">
      <c r="B48" s="36" t="s">
        <v>139</v>
      </c>
      <c r="C48" s="29" t="s">
        <v>339</v>
      </c>
      <c r="D48" s="38" t="s">
        <v>340</v>
      </c>
      <c r="E48" s="22">
        <f>SUM(E46:E47)</f>
        <v>0</v>
      </c>
    </row>
    <row r="49" spans="2:5" ht="15.6" x14ac:dyDescent="0.25">
      <c r="B49" s="33" t="s">
        <v>142</v>
      </c>
      <c r="C49" s="7" t="s">
        <v>341</v>
      </c>
      <c r="D49" s="2" t="s">
        <v>342</v>
      </c>
      <c r="E49" s="17">
        <v>0</v>
      </c>
    </row>
    <row r="50" spans="2:5" ht="15.6" x14ac:dyDescent="0.25">
      <c r="B50" s="33" t="s">
        <v>145</v>
      </c>
      <c r="C50" s="7" t="s">
        <v>343</v>
      </c>
      <c r="D50" s="2" t="s">
        <v>344</v>
      </c>
      <c r="E50" s="17">
        <v>28000</v>
      </c>
    </row>
    <row r="51" spans="2:5" ht="15.6" x14ac:dyDescent="0.25">
      <c r="B51" s="39" t="s">
        <v>148</v>
      </c>
      <c r="C51" s="44" t="s">
        <v>345</v>
      </c>
      <c r="D51" s="41" t="s">
        <v>346</v>
      </c>
      <c r="E51" s="26">
        <f>E36+E37+E38+E39+E40+E41+E42+E45+E48+E49+E50</f>
        <v>25231100</v>
      </c>
    </row>
    <row r="52" spans="2:5" ht="15.6" x14ac:dyDescent="0.25">
      <c r="B52" s="33" t="s">
        <v>151</v>
      </c>
      <c r="C52" s="7" t="s">
        <v>347</v>
      </c>
      <c r="D52" s="2" t="s">
        <v>348</v>
      </c>
      <c r="E52" s="17">
        <v>0</v>
      </c>
    </row>
    <row r="53" spans="2:5" ht="15.6" x14ac:dyDescent="0.25">
      <c r="B53" s="33" t="s">
        <v>154</v>
      </c>
      <c r="C53" s="7" t="s">
        <v>349</v>
      </c>
      <c r="D53" s="2" t="s">
        <v>350</v>
      </c>
      <c r="E53" s="17">
        <v>0</v>
      </c>
    </row>
    <row r="54" spans="2:5" ht="15.6" x14ac:dyDescent="0.25">
      <c r="B54" s="33" t="s">
        <v>157</v>
      </c>
      <c r="C54" s="7" t="s">
        <v>351</v>
      </c>
      <c r="D54" s="2" t="s">
        <v>352</v>
      </c>
      <c r="E54" s="17">
        <v>0</v>
      </c>
    </row>
    <row r="55" spans="2:5" ht="15.6" x14ac:dyDescent="0.25">
      <c r="B55" s="33" t="s">
        <v>160</v>
      </c>
      <c r="C55" s="7" t="s">
        <v>353</v>
      </c>
      <c r="D55" s="2" t="s">
        <v>354</v>
      </c>
      <c r="E55" s="17">
        <v>0</v>
      </c>
    </row>
    <row r="56" spans="2:5" ht="15.6" x14ac:dyDescent="0.25">
      <c r="B56" s="33" t="s">
        <v>163</v>
      </c>
      <c r="C56" s="7" t="s">
        <v>355</v>
      </c>
      <c r="D56" s="2" t="s">
        <v>356</v>
      </c>
      <c r="E56" s="17">
        <v>0</v>
      </c>
    </row>
    <row r="57" spans="2:5" ht="15.6" x14ac:dyDescent="0.25">
      <c r="B57" s="39" t="s">
        <v>166</v>
      </c>
      <c r="C57" s="24" t="s">
        <v>357</v>
      </c>
      <c r="D57" s="41" t="s">
        <v>358</v>
      </c>
      <c r="E57" s="26">
        <f>SUM(E52:E56)</f>
        <v>0</v>
      </c>
    </row>
    <row r="58" spans="2:5" ht="27.6" x14ac:dyDescent="0.25">
      <c r="B58" s="33" t="s">
        <v>359</v>
      </c>
      <c r="C58" s="45" t="s">
        <v>360</v>
      </c>
      <c r="D58" s="2" t="s">
        <v>361</v>
      </c>
      <c r="E58" s="17">
        <v>0</v>
      </c>
    </row>
    <row r="59" spans="2:5" ht="27.6" x14ac:dyDescent="0.25">
      <c r="B59" s="33" t="s">
        <v>362</v>
      </c>
      <c r="C59" s="45" t="s">
        <v>363</v>
      </c>
      <c r="D59" s="2" t="s">
        <v>364</v>
      </c>
      <c r="E59" s="17">
        <v>0</v>
      </c>
    </row>
    <row r="60" spans="2:5" ht="27.6" x14ac:dyDescent="0.25">
      <c r="B60" s="33" t="s">
        <v>365</v>
      </c>
      <c r="C60" s="45" t="s">
        <v>366</v>
      </c>
      <c r="D60" s="2" t="s">
        <v>367</v>
      </c>
      <c r="E60" s="17">
        <v>0</v>
      </c>
    </row>
    <row r="61" spans="2:5" ht="27.6" x14ac:dyDescent="0.25">
      <c r="B61" s="33" t="s">
        <v>368</v>
      </c>
      <c r="C61" s="42" t="s">
        <v>369</v>
      </c>
      <c r="D61" s="2" t="s">
        <v>370</v>
      </c>
      <c r="E61" s="17">
        <v>0</v>
      </c>
    </row>
    <row r="62" spans="2:5" ht="15.6" x14ac:dyDescent="0.25">
      <c r="B62" s="33" t="s">
        <v>371</v>
      </c>
      <c r="C62" s="7" t="s">
        <v>372</v>
      </c>
      <c r="D62" s="2" t="s">
        <v>373</v>
      </c>
      <c r="E62" s="17">
        <v>0</v>
      </c>
    </row>
    <row r="63" spans="2:5" ht="15.6" x14ac:dyDescent="0.25">
      <c r="B63" s="39" t="s">
        <v>374</v>
      </c>
      <c r="C63" s="24" t="s">
        <v>375</v>
      </c>
      <c r="D63" s="41" t="s">
        <v>376</v>
      </c>
      <c r="E63" s="26">
        <f>SUM(E58:E62)</f>
        <v>0</v>
      </c>
    </row>
    <row r="64" spans="2:5" ht="27.6" x14ac:dyDescent="0.25">
      <c r="B64" s="33" t="s">
        <v>377</v>
      </c>
      <c r="C64" s="45" t="s">
        <v>378</v>
      </c>
      <c r="D64" s="2" t="s">
        <v>379</v>
      </c>
      <c r="E64" s="17">
        <v>0</v>
      </c>
    </row>
    <row r="65" spans="2:5" ht="27.6" x14ac:dyDescent="0.25">
      <c r="B65" s="33" t="s">
        <v>380</v>
      </c>
      <c r="C65" s="42" t="s">
        <v>381</v>
      </c>
      <c r="D65" s="2" t="s">
        <v>382</v>
      </c>
      <c r="E65" s="17">
        <v>0</v>
      </c>
    </row>
    <row r="66" spans="2:5" ht="27.6" x14ac:dyDescent="0.25">
      <c r="B66" s="33" t="s">
        <v>383</v>
      </c>
      <c r="C66" s="42" t="s">
        <v>384</v>
      </c>
      <c r="D66" s="2" t="s">
        <v>385</v>
      </c>
      <c r="E66" s="17">
        <v>0</v>
      </c>
    </row>
    <row r="67" spans="2:5" ht="27.6" x14ac:dyDescent="0.25">
      <c r="B67" s="33" t="s">
        <v>386</v>
      </c>
      <c r="C67" s="42" t="s">
        <v>387</v>
      </c>
      <c r="D67" s="2" t="s">
        <v>388</v>
      </c>
      <c r="E67" s="17">
        <v>0</v>
      </c>
    </row>
    <row r="68" spans="2:5" ht="15.6" x14ac:dyDescent="0.25">
      <c r="B68" s="33" t="s">
        <v>389</v>
      </c>
      <c r="C68" s="7" t="s">
        <v>390</v>
      </c>
      <c r="D68" s="2" t="s">
        <v>391</v>
      </c>
      <c r="E68" s="17">
        <v>0</v>
      </c>
    </row>
    <row r="69" spans="2:5" ht="15.6" x14ac:dyDescent="0.25">
      <c r="B69" s="39" t="s">
        <v>392</v>
      </c>
      <c r="C69" s="24" t="s">
        <v>393</v>
      </c>
      <c r="D69" s="41" t="s">
        <v>394</v>
      </c>
      <c r="E69" s="26">
        <f>SUM(E64:E68)</f>
        <v>0</v>
      </c>
    </row>
    <row r="70" spans="2:5" ht="15.6" x14ac:dyDescent="0.25">
      <c r="B70" s="39" t="s">
        <v>395</v>
      </c>
      <c r="C70" s="28" t="s">
        <v>396</v>
      </c>
      <c r="D70" s="41" t="s">
        <v>397</v>
      </c>
      <c r="E70" s="26">
        <f>E15+E21+E35+E51+E57+E63+E69</f>
        <v>25231100</v>
      </c>
    </row>
  </sheetData>
  <mergeCells count="1">
    <mergeCell ref="B1:E1"/>
  </mergeCells>
  <pageMargins left="0.7" right="0.7" top="1.0104166666666667" bottom="0.75" header="0.3" footer="0.3"/>
  <pageSetup paperSize="9" orientation="portrait" r:id="rId1"/>
  <headerFooter>
    <oddHeader>&amp;C 2.2 melléklet
a .../2020. (....) önkormányzati rendelethez
Az önkormányzat költségvetési szervének 2020. évi költségvetési bevételei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91B3-6163-4C07-83FE-945B0DF0EC2F}">
  <sheetPr>
    <tabColor rgb="FF00B050"/>
  </sheetPr>
  <dimension ref="A1:D33"/>
  <sheetViews>
    <sheetView view="pageLayout" topLeftCell="A10" zoomScaleNormal="100" workbookViewId="0">
      <selection activeCell="A19" sqref="A19:N19"/>
    </sheetView>
  </sheetViews>
  <sheetFormatPr defaultRowHeight="15.6" x14ac:dyDescent="0.3"/>
  <cols>
    <col min="1" max="1" width="5.6640625" style="57" bestFit="1" customWidth="1"/>
    <col min="2" max="2" width="60" style="57" customWidth="1"/>
    <col min="3" max="3" width="9.109375" style="10"/>
    <col min="4" max="4" width="11.5546875" style="10" customWidth="1"/>
    <col min="5" max="224" width="9.109375" style="47"/>
    <col min="225" max="260" width="2.6640625" style="47" customWidth="1"/>
    <col min="261" max="480" width="9.109375" style="47"/>
    <col min="481" max="516" width="2.6640625" style="47" customWidth="1"/>
    <col min="517" max="736" width="9.109375" style="47"/>
    <col min="737" max="772" width="2.6640625" style="47" customWidth="1"/>
    <col min="773" max="992" width="9.109375" style="47"/>
    <col min="993" max="1028" width="2.6640625" style="47" customWidth="1"/>
    <col min="1029" max="1248" width="9.109375" style="47"/>
    <col min="1249" max="1284" width="2.6640625" style="47" customWidth="1"/>
    <col min="1285" max="1504" width="9.109375" style="47"/>
    <col min="1505" max="1540" width="2.6640625" style="47" customWidth="1"/>
    <col min="1541" max="1760" width="9.109375" style="47"/>
    <col min="1761" max="1796" width="2.6640625" style="47" customWidth="1"/>
    <col min="1797" max="2016" width="9.109375" style="47"/>
    <col min="2017" max="2052" width="2.6640625" style="47" customWidth="1"/>
    <col min="2053" max="2272" width="9.109375" style="47"/>
    <col min="2273" max="2308" width="2.6640625" style="47" customWidth="1"/>
    <col min="2309" max="2528" width="9.109375" style="47"/>
    <col min="2529" max="2564" width="2.6640625" style="47" customWidth="1"/>
    <col min="2565" max="2784" width="9.109375" style="47"/>
    <col min="2785" max="2820" width="2.6640625" style="47" customWidth="1"/>
    <col min="2821" max="3040" width="9.109375" style="47"/>
    <col min="3041" max="3076" width="2.6640625" style="47" customWidth="1"/>
    <col min="3077" max="3296" width="9.109375" style="47"/>
    <col min="3297" max="3332" width="2.6640625" style="47" customWidth="1"/>
    <col min="3333" max="3552" width="9.109375" style="47"/>
    <col min="3553" max="3588" width="2.6640625" style="47" customWidth="1"/>
    <col min="3589" max="3808" width="9.109375" style="47"/>
    <col min="3809" max="3844" width="2.6640625" style="47" customWidth="1"/>
    <col min="3845" max="4064" width="9.109375" style="47"/>
    <col min="4065" max="4100" width="2.6640625" style="47" customWidth="1"/>
    <col min="4101" max="4320" width="9.109375" style="47"/>
    <col min="4321" max="4356" width="2.6640625" style="47" customWidth="1"/>
    <col min="4357" max="4576" width="9.109375" style="47"/>
    <col min="4577" max="4612" width="2.6640625" style="47" customWidth="1"/>
    <col min="4613" max="4832" width="9.109375" style="47"/>
    <col min="4833" max="4868" width="2.6640625" style="47" customWidth="1"/>
    <col min="4869" max="5088" width="9.109375" style="47"/>
    <col min="5089" max="5124" width="2.6640625" style="47" customWidth="1"/>
    <col min="5125" max="5344" width="9.109375" style="47"/>
    <col min="5345" max="5380" width="2.6640625" style="47" customWidth="1"/>
    <col min="5381" max="5600" width="9.109375" style="47"/>
    <col min="5601" max="5636" width="2.6640625" style="47" customWidth="1"/>
    <col min="5637" max="5856" width="9.109375" style="47"/>
    <col min="5857" max="5892" width="2.6640625" style="47" customWidth="1"/>
    <col min="5893" max="6112" width="9.109375" style="47"/>
    <col min="6113" max="6148" width="2.6640625" style="47" customWidth="1"/>
    <col min="6149" max="6368" width="9.109375" style="47"/>
    <col min="6369" max="6404" width="2.6640625" style="47" customWidth="1"/>
    <col min="6405" max="6624" width="9.109375" style="47"/>
    <col min="6625" max="6660" width="2.6640625" style="47" customWidth="1"/>
    <col min="6661" max="6880" width="9.109375" style="47"/>
    <col min="6881" max="6916" width="2.6640625" style="47" customWidth="1"/>
    <col min="6917" max="7136" width="9.109375" style="47"/>
    <col min="7137" max="7172" width="2.6640625" style="47" customWidth="1"/>
    <col min="7173" max="7392" width="9.109375" style="47"/>
    <col min="7393" max="7428" width="2.6640625" style="47" customWidth="1"/>
    <col min="7429" max="7648" width="9.109375" style="47"/>
    <col min="7649" max="7684" width="2.6640625" style="47" customWidth="1"/>
    <col min="7685" max="7904" width="9.109375" style="47"/>
    <col min="7905" max="7940" width="2.6640625" style="47" customWidth="1"/>
    <col min="7941" max="8160" width="9.109375" style="47"/>
    <col min="8161" max="8196" width="2.6640625" style="47" customWidth="1"/>
    <col min="8197" max="8416" width="9.109375" style="47"/>
    <col min="8417" max="8452" width="2.6640625" style="47" customWidth="1"/>
    <col min="8453" max="8672" width="9.109375" style="47"/>
    <col min="8673" max="8708" width="2.6640625" style="47" customWidth="1"/>
    <col min="8709" max="8928" width="9.109375" style="47"/>
    <col min="8929" max="8964" width="2.6640625" style="47" customWidth="1"/>
    <col min="8965" max="9184" width="9.109375" style="47"/>
    <col min="9185" max="9220" width="2.6640625" style="47" customWidth="1"/>
    <col min="9221" max="9440" width="9.109375" style="47"/>
    <col min="9441" max="9476" width="2.6640625" style="47" customWidth="1"/>
    <col min="9477" max="9696" width="9.109375" style="47"/>
    <col min="9697" max="9732" width="2.6640625" style="47" customWidth="1"/>
    <col min="9733" max="9952" width="9.109375" style="47"/>
    <col min="9953" max="9988" width="2.6640625" style="47" customWidth="1"/>
    <col min="9989" max="10208" width="9.109375" style="47"/>
    <col min="10209" max="10244" width="2.6640625" style="47" customWidth="1"/>
    <col min="10245" max="10464" width="9.109375" style="47"/>
    <col min="10465" max="10500" width="2.6640625" style="47" customWidth="1"/>
    <col min="10501" max="10720" width="9.109375" style="47"/>
    <col min="10721" max="10756" width="2.6640625" style="47" customWidth="1"/>
    <col min="10757" max="10976" width="9.109375" style="47"/>
    <col min="10977" max="11012" width="2.6640625" style="47" customWidth="1"/>
    <col min="11013" max="11232" width="9.109375" style="47"/>
    <col min="11233" max="11268" width="2.6640625" style="47" customWidth="1"/>
    <col min="11269" max="11488" width="9.109375" style="47"/>
    <col min="11489" max="11524" width="2.6640625" style="47" customWidth="1"/>
    <col min="11525" max="11744" width="9.109375" style="47"/>
    <col min="11745" max="11780" width="2.6640625" style="47" customWidth="1"/>
    <col min="11781" max="12000" width="9.109375" style="47"/>
    <col min="12001" max="12036" width="2.6640625" style="47" customWidth="1"/>
    <col min="12037" max="12256" width="9.109375" style="47"/>
    <col min="12257" max="12292" width="2.6640625" style="47" customWidth="1"/>
    <col min="12293" max="12512" width="9.109375" style="47"/>
    <col min="12513" max="12548" width="2.6640625" style="47" customWidth="1"/>
    <col min="12549" max="12768" width="9.109375" style="47"/>
    <col min="12769" max="12804" width="2.6640625" style="47" customWidth="1"/>
    <col min="12805" max="13024" width="9.109375" style="47"/>
    <col min="13025" max="13060" width="2.6640625" style="47" customWidth="1"/>
    <col min="13061" max="13280" width="9.109375" style="47"/>
    <col min="13281" max="13316" width="2.6640625" style="47" customWidth="1"/>
    <col min="13317" max="13536" width="9.109375" style="47"/>
    <col min="13537" max="13572" width="2.6640625" style="47" customWidth="1"/>
    <col min="13573" max="13792" width="9.109375" style="47"/>
    <col min="13793" max="13828" width="2.6640625" style="47" customWidth="1"/>
    <col min="13829" max="14048" width="9.109375" style="47"/>
    <col min="14049" max="14084" width="2.6640625" style="47" customWidth="1"/>
    <col min="14085" max="14304" width="9.109375" style="47"/>
    <col min="14305" max="14340" width="2.6640625" style="47" customWidth="1"/>
    <col min="14341" max="14560" width="9.109375" style="47"/>
    <col min="14561" max="14596" width="2.6640625" style="47" customWidth="1"/>
    <col min="14597" max="14816" width="9.109375" style="47"/>
    <col min="14817" max="14852" width="2.6640625" style="47" customWidth="1"/>
    <col min="14853" max="15072" width="9.109375" style="47"/>
    <col min="15073" max="15108" width="2.6640625" style="47" customWidth="1"/>
    <col min="15109" max="15328" width="9.109375" style="47"/>
    <col min="15329" max="15364" width="2.6640625" style="47" customWidth="1"/>
    <col min="15365" max="15584" width="9.109375" style="47"/>
    <col min="15585" max="15620" width="2.6640625" style="47" customWidth="1"/>
    <col min="15621" max="15840" width="9.109375" style="47"/>
    <col min="15841" max="15876" width="2.6640625" style="47" customWidth="1"/>
    <col min="15877" max="16096" width="9.109375" style="47"/>
    <col min="16097" max="16132" width="2.6640625" style="47" customWidth="1"/>
    <col min="16133" max="16384" width="9.109375" style="47"/>
  </cols>
  <sheetData>
    <row r="1" spans="1:4" x14ac:dyDescent="0.3">
      <c r="A1" s="115" t="s">
        <v>0</v>
      </c>
      <c r="B1" s="121"/>
      <c r="C1" s="121"/>
      <c r="D1" s="121"/>
    </row>
    <row r="2" spans="1:4" ht="46.8" x14ac:dyDescent="0.3">
      <c r="A2" s="48" t="s">
        <v>1</v>
      </c>
      <c r="B2" s="41" t="s">
        <v>2</v>
      </c>
      <c r="C2" s="15" t="s">
        <v>3</v>
      </c>
      <c r="D2" s="16" t="s">
        <v>571</v>
      </c>
    </row>
    <row r="3" spans="1:4" ht="31.2" x14ac:dyDescent="0.3">
      <c r="A3" s="33" t="s">
        <v>4</v>
      </c>
      <c r="B3" s="49" t="s">
        <v>398</v>
      </c>
      <c r="C3" s="50" t="s">
        <v>399</v>
      </c>
      <c r="D3" s="2">
        <v>0</v>
      </c>
    </row>
    <row r="4" spans="1:4" ht="31.2" x14ac:dyDescent="0.3">
      <c r="A4" s="33" t="s">
        <v>7</v>
      </c>
      <c r="B4" s="49" t="s">
        <v>400</v>
      </c>
      <c r="C4" s="50" t="s">
        <v>401</v>
      </c>
      <c r="D4" s="2">
        <v>0</v>
      </c>
    </row>
    <row r="5" spans="1:4" ht="31.2" x14ac:dyDescent="0.3">
      <c r="A5" s="33" t="s">
        <v>10</v>
      </c>
      <c r="B5" s="49" t="s">
        <v>402</v>
      </c>
      <c r="C5" s="50" t="s">
        <v>403</v>
      </c>
      <c r="D5" s="2">
        <v>0</v>
      </c>
    </row>
    <row r="6" spans="1:4" ht="32.4" x14ac:dyDescent="0.3">
      <c r="A6" s="36" t="s">
        <v>13</v>
      </c>
      <c r="B6" s="51" t="s">
        <v>404</v>
      </c>
      <c r="C6" s="52" t="s">
        <v>405</v>
      </c>
      <c r="D6" s="22">
        <f>SUM(D3:D5)</f>
        <v>0</v>
      </c>
    </row>
    <row r="7" spans="1:4" s="54" customFormat="1" x14ac:dyDescent="0.3">
      <c r="A7" s="33" t="s">
        <v>16</v>
      </c>
      <c r="B7" s="53" t="s">
        <v>406</v>
      </c>
      <c r="C7" s="50" t="s">
        <v>407</v>
      </c>
      <c r="D7" s="2">
        <v>0</v>
      </c>
    </row>
    <row r="8" spans="1:4" x14ac:dyDescent="0.3">
      <c r="A8" s="33" t="s">
        <v>19</v>
      </c>
      <c r="B8" s="49" t="s">
        <v>408</v>
      </c>
      <c r="C8" s="50" t="s">
        <v>409</v>
      </c>
      <c r="D8" s="2">
        <v>0</v>
      </c>
    </row>
    <row r="9" spans="1:4" x14ac:dyDescent="0.3">
      <c r="A9" s="33" t="s">
        <v>22</v>
      </c>
      <c r="B9" s="49" t="s">
        <v>410</v>
      </c>
      <c r="C9" s="50" t="s">
        <v>411</v>
      </c>
      <c r="D9" s="2">
        <v>0</v>
      </c>
    </row>
    <row r="10" spans="1:4" x14ac:dyDescent="0.3">
      <c r="A10" s="33" t="s">
        <v>25</v>
      </c>
      <c r="B10" s="49" t="s">
        <v>412</v>
      </c>
      <c r="C10" s="50" t="s">
        <v>413</v>
      </c>
      <c r="D10" s="2">
        <v>0</v>
      </c>
    </row>
    <row r="11" spans="1:4" x14ac:dyDescent="0.3">
      <c r="A11" s="33" t="s">
        <v>28</v>
      </c>
      <c r="B11" s="49" t="s">
        <v>414</v>
      </c>
      <c r="C11" s="50" t="s">
        <v>415</v>
      </c>
      <c r="D11" s="2">
        <v>0</v>
      </c>
    </row>
    <row r="12" spans="1:4" x14ac:dyDescent="0.3">
      <c r="A12" s="33">
        <v>10</v>
      </c>
      <c r="B12" s="49" t="s">
        <v>416</v>
      </c>
      <c r="C12" s="50" t="s">
        <v>417</v>
      </c>
      <c r="D12" s="2">
        <v>0</v>
      </c>
    </row>
    <row r="13" spans="1:4" ht="16.2" x14ac:dyDescent="0.3">
      <c r="A13" s="36">
        <v>11</v>
      </c>
      <c r="B13" s="55" t="s">
        <v>418</v>
      </c>
      <c r="C13" s="52" t="s">
        <v>419</v>
      </c>
      <c r="D13" s="22">
        <f>SUM(D7:D12)</f>
        <v>0</v>
      </c>
    </row>
    <row r="14" spans="1:4" x14ac:dyDescent="0.3">
      <c r="A14" s="33">
        <v>12</v>
      </c>
      <c r="B14" s="30" t="s">
        <v>420</v>
      </c>
      <c r="C14" s="50" t="s">
        <v>421</v>
      </c>
      <c r="D14" s="17">
        <v>0</v>
      </c>
    </row>
    <row r="15" spans="1:4" x14ac:dyDescent="0.3">
      <c r="A15" s="33">
        <v>13</v>
      </c>
      <c r="B15" s="30" t="s">
        <v>422</v>
      </c>
      <c r="C15" s="50" t="s">
        <v>423</v>
      </c>
      <c r="D15" s="17">
        <v>3450624</v>
      </c>
    </row>
    <row r="16" spans="1:4" x14ac:dyDescent="0.3">
      <c r="A16" s="33">
        <v>14</v>
      </c>
      <c r="B16" s="30" t="s">
        <v>424</v>
      </c>
      <c r="C16" s="50" t="s">
        <v>425</v>
      </c>
      <c r="D16" s="17">
        <v>53562455</v>
      </c>
    </row>
    <row r="17" spans="1:4" x14ac:dyDescent="0.3">
      <c r="A17" s="33">
        <v>15</v>
      </c>
      <c r="B17" s="30" t="s">
        <v>426</v>
      </c>
      <c r="C17" s="50" t="s">
        <v>427</v>
      </c>
      <c r="D17" s="17">
        <v>0</v>
      </c>
    </row>
    <row r="18" spans="1:4" x14ac:dyDescent="0.3">
      <c r="A18" s="33">
        <v>16</v>
      </c>
      <c r="B18" s="30" t="s">
        <v>428</v>
      </c>
      <c r="C18" s="50" t="s">
        <v>429</v>
      </c>
      <c r="D18" s="17">
        <v>0</v>
      </c>
    </row>
    <row r="19" spans="1:4" x14ac:dyDescent="0.3">
      <c r="A19" s="33">
        <v>17</v>
      </c>
      <c r="B19" s="30" t="s">
        <v>430</v>
      </c>
      <c r="C19" s="50" t="s">
        <v>431</v>
      </c>
      <c r="D19" s="17">
        <v>0</v>
      </c>
    </row>
    <row r="20" spans="1:4" x14ac:dyDescent="0.3">
      <c r="A20" s="33">
        <v>18</v>
      </c>
      <c r="B20" s="30" t="s">
        <v>432</v>
      </c>
      <c r="C20" s="50" t="s">
        <v>433</v>
      </c>
      <c r="D20" s="17">
        <v>0</v>
      </c>
    </row>
    <row r="21" spans="1:4" x14ac:dyDescent="0.3">
      <c r="A21" s="33">
        <v>19</v>
      </c>
      <c r="B21" s="30" t="s">
        <v>434</v>
      </c>
      <c r="C21" s="50" t="s">
        <v>435</v>
      </c>
      <c r="D21" s="17">
        <v>0</v>
      </c>
    </row>
    <row r="22" spans="1:4" ht="16.2" x14ac:dyDescent="0.3">
      <c r="A22" s="36">
        <v>20</v>
      </c>
      <c r="B22" s="55" t="s">
        <v>436</v>
      </c>
      <c r="C22" s="52" t="s">
        <v>437</v>
      </c>
      <c r="D22" s="22">
        <f>SUM(D20:D21)</f>
        <v>0</v>
      </c>
    </row>
    <row r="23" spans="1:4" ht="16.2" x14ac:dyDescent="0.3">
      <c r="A23" s="36">
        <v>21</v>
      </c>
      <c r="B23" s="55" t="s">
        <v>438</v>
      </c>
      <c r="C23" s="52" t="s">
        <v>439</v>
      </c>
      <c r="D23" s="22">
        <f>D6+D13+D14+D15+D16+D17+D18+D19+D22</f>
        <v>57013079</v>
      </c>
    </row>
    <row r="24" spans="1:4" x14ac:dyDescent="0.3">
      <c r="A24" s="33">
        <v>22</v>
      </c>
      <c r="B24" s="30" t="s">
        <v>440</v>
      </c>
      <c r="C24" s="50" t="s">
        <v>441</v>
      </c>
      <c r="D24" s="2">
        <v>0</v>
      </c>
    </row>
    <row r="25" spans="1:4" x14ac:dyDescent="0.3">
      <c r="A25" s="33">
        <v>23</v>
      </c>
      <c r="B25" s="7" t="s">
        <v>442</v>
      </c>
      <c r="C25" s="50" t="s">
        <v>443</v>
      </c>
      <c r="D25" s="2">
        <v>0</v>
      </c>
    </row>
    <row r="26" spans="1:4" x14ac:dyDescent="0.3">
      <c r="A26" s="33">
        <v>24</v>
      </c>
      <c r="B26" s="30" t="s">
        <v>444</v>
      </c>
      <c r="C26" s="50" t="s">
        <v>445</v>
      </c>
      <c r="D26" s="2">
        <v>0</v>
      </c>
    </row>
    <row r="27" spans="1:4" ht="31.2" x14ac:dyDescent="0.3">
      <c r="A27" s="33">
        <v>25</v>
      </c>
      <c r="B27" s="7" t="s">
        <v>446</v>
      </c>
      <c r="C27" s="50" t="s">
        <v>447</v>
      </c>
      <c r="D27" s="2">
        <v>0</v>
      </c>
    </row>
    <row r="28" spans="1:4" x14ac:dyDescent="0.3">
      <c r="A28" s="33">
        <v>26</v>
      </c>
      <c r="B28" s="30" t="s">
        <v>448</v>
      </c>
      <c r="C28" s="50" t="s">
        <v>449</v>
      </c>
      <c r="D28" s="2">
        <v>0</v>
      </c>
    </row>
    <row r="29" spans="1:4" ht="16.2" x14ac:dyDescent="0.3">
      <c r="A29" s="36">
        <v>27</v>
      </c>
      <c r="B29" s="55" t="s">
        <v>450</v>
      </c>
      <c r="C29" s="52" t="s">
        <v>451</v>
      </c>
      <c r="D29" s="22">
        <f>SUM(D24:D28)</f>
        <v>0</v>
      </c>
    </row>
    <row r="30" spans="1:4" x14ac:dyDescent="0.3">
      <c r="A30" s="33">
        <v>28</v>
      </c>
      <c r="B30" s="7" t="s">
        <v>452</v>
      </c>
      <c r="C30" s="50" t="s">
        <v>453</v>
      </c>
      <c r="D30" s="2">
        <v>0</v>
      </c>
    </row>
    <row r="31" spans="1:4" x14ac:dyDescent="0.3">
      <c r="A31" s="33">
        <v>29</v>
      </c>
      <c r="B31" s="7" t="s">
        <v>454</v>
      </c>
      <c r="C31" s="50" t="s">
        <v>455</v>
      </c>
      <c r="D31" s="2">
        <v>0</v>
      </c>
    </row>
    <row r="32" spans="1:4" x14ac:dyDescent="0.3">
      <c r="A32" s="39">
        <v>30</v>
      </c>
      <c r="B32" s="56" t="s">
        <v>456</v>
      </c>
      <c r="C32" s="15" t="s">
        <v>457</v>
      </c>
      <c r="D32" s="26">
        <f>D23+D29+D30+D31</f>
        <v>57013079</v>
      </c>
    </row>
    <row r="33" spans="2:2" x14ac:dyDescent="0.3">
      <c r="B33" s="12"/>
    </row>
  </sheetData>
  <mergeCells count="1">
    <mergeCell ref="A1:D1"/>
  </mergeCells>
  <pageMargins left="0.7" right="0.7" top="0.92708333333333337" bottom="0.75" header="0.3" footer="0.3"/>
  <pageSetup paperSize="9" orientation="portrait" r:id="rId1"/>
  <headerFooter>
    <oddHeader>&amp;C 3. melléklet
a .../2020. (....) önkormányzati rendelethez
Az önkormányzat 2020. évi finanszírozási kiadásai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8F11E-ABA1-4490-8817-D114AC34FC17}">
  <sheetPr>
    <tabColor rgb="FF00B050"/>
  </sheetPr>
  <dimension ref="A2:D33"/>
  <sheetViews>
    <sheetView view="pageLayout" topLeftCell="A4" zoomScaleNormal="100" workbookViewId="0">
      <selection activeCell="A19" sqref="A19:N19"/>
    </sheetView>
  </sheetViews>
  <sheetFormatPr defaultRowHeight="15.6" x14ac:dyDescent="0.3"/>
  <cols>
    <col min="1" max="1" width="5.6640625" style="58" bestFit="1" customWidth="1"/>
    <col min="2" max="2" width="59.109375" style="58" customWidth="1"/>
    <col min="3" max="3" width="9.33203125" style="10" customWidth="1"/>
    <col min="4" max="4" width="13.109375" style="10" bestFit="1" customWidth="1"/>
    <col min="5" max="14" width="2.6640625" style="58" customWidth="1"/>
    <col min="15" max="224" width="9.109375" style="58"/>
    <col min="225" max="270" width="2.6640625" style="58" customWidth="1"/>
    <col min="271" max="480" width="9.109375" style="58"/>
    <col min="481" max="526" width="2.6640625" style="58" customWidth="1"/>
    <col min="527" max="736" width="9.109375" style="58"/>
    <col min="737" max="782" width="2.6640625" style="58" customWidth="1"/>
    <col min="783" max="992" width="9.109375" style="58"/>
    <col min="993" max="1038" width="2.6640625" style="58" customWidth="1"/>
    <col min="1039" max="1248" width="9.109375" style="58"/>
    <col min="1249" max="1294" width="2.6640625" style="58" customWidth="1"/>
    <col min="1295" max="1504" width="9.109375" style="58"/>
    <col min="1505" max="1550" width="2.6640625" style="58" customWidth="1"/>
    <col min="1551" max="1760" width="9.109375" style="58"/>
    <col min="1761" max="1806" width="2.6640625" style="58" customWidth="1"/>
    <col min="1807" max="2016" width="9.109375" style="58"/>
    <col min="2017" max="2062" width="2.6640625" style="58" customWidth="1"/>
    <col min="2063" max="2272" width="9.109375" style="58"/>
    <col min="2273" max="2318" width="2.6640625" style="58" customWidth="1"/>
    <col min="2319" max="2528" width="9.109375" style="58"/>
    <col min="2529" max="2574" width="2.6640625" style="58" customWidth="1"/>
    <col min="2575" max="2784" width="9.109375" style="58"/>
    <col min="2785" max="2830" width="2.6640625" style="58" customWidth="1"/>
    <col min="2831" max="3040" width="9.109375" style="58"/>
    <col min="3041" max="3086" width="2.6640625" style="58" customWidth="1"/>
    <col min="3087" max="3296" width="9.109375" style="58"/>
    <col min="3297" max="3342" width="2.6640625" style="58" customWidth="1"/>
    <col min="3343" max="3552" width="9.109375" style="58"/>
    <col min="3553" max="3598" width="2.6640625" style="58" customWidth="1"/>
    <col min="3599" max="3808" width="9.109375" style="58"/>
    <col min="3809" max="3854" width="2.6640625" style="58" customWidth="1"/>
    <col min="3855" max="4064" width="9.109375" style="58"/>
    <col min="4065" max="4110" width="2.6640625" style="58" customWidth="1"/>
    <col min="4111" max="4320" width="9.109375" style="58"/>
    <col min="4321" max="4366" width="2.6640625" style="58" customWidth="1"/>
    <col min="4367" max="4576" width="9.109375" style="58"/>
    <col min="4577" max="4622" width="2.6640625" style="58" customWidth="1"/>
    <col min="4623" max="4832" width="9.109375" style="58"/>
    <col min="4833" max="4878" width="2.6640625" style="58" customWidth="1"/>
    <col min="4879" max="5088" width="9.109375" style="58"/>
    <col min="5089" max="5134" width="2.6640625" style="58" customWidth="1"/>
    <col min="5135" max="5344" width="9.109375" style="58"/>
    <col min="5345" max="5390" width="2.6640625" style="58" customWidth="1"/>
    <col min="5391" max="5600" width="9.109375" style="58"/>
    <col min="5601" max="5646" width="2.6640625" style="58" customWidth="1"/>
    <col min="5647" max="5856" width="9.109375" style="58"/>
    <col min="5857" max="5902" width="2.6640625" style="58" customWidth="1"/>
    <col min="5903" max="6112" width="9.109375" style="58"/>
    <col min="6113" max="6158" width="2.6640625" style="58" customWidth="1"/>
    <col min="6159" max="6368" width="9.109375" style="58"/>
    <col min="6369" max="6414" width="2.6640625" style="58" customWidth="1"/>
    <col min="6415" max="6624" width="9.109375" style="58"/>
    <col min="6625" max="6670" width="2.6640625" style="58" customWidth="1"/>
    <col min="6671" max="6880" width="9.109375" style="58"/>
    <col min="6881" max="6926" width="2.6640625" style="58" customWidth="1"/>
    <col min="6927" max="7136" width="9.109375" style="58"/>
    <col min="7137" max="7182" width="2.6640625" style="58" customWidth="1"/>
    <col min="7183" max="7392" width="9.109375" style="58"/>
    <col min="7393" max="7438" width="2.6640625" style="58" customWidth="1"/>
    <col min="7439" max="7648" width="9.109375" style="58"/>
    <col min="7649" max="7694" width="2.6640625" style="58" customWidth="1"/>
    <col min="7695" max="7904" width="9.109375" style="58"/>
    <col min="7905" max="7950" width="2.6640625" style="58" customWidth="1"/>
    <col min="7951" max="8160" width="9.109375" style="58"/>
    <col min="8161" max="8206" width="2.6640625" style="58" customWidth="1"/>
    <col min="8207" max="8416" width="9.109375" style="58"/>
    <col min="8417" max="8462" width="2.6640625" style="58" customWidth="1"/>
    <col min="8463" max="8672" width="9.109375" style="58"/>
    <col min="8673" max="8718" width="2.6640625" style="58" customWidth="1"/>
    <col min="8719" max="8928" width="9.109375" style="58"/>
    <col min="8929" max="8974" width="2.6640625" style="58" customWidth="1"/>
    <col min="8975" max="9184" width="9.109375" style="58"/>
    <col min="9185" max="9230" width="2.6640625" style="58" customWidth="1"/>
    <col min="9231" max="9440" width="9.109375" style="58"/>
    <col min="9441" max="9486" width="2.6640625" style="58" customWidth="1"/>
    <col min="9487" max="9696" width="9.109375" style="58"/>
    <col min="9697" max="9742" width="2.6640625" style="58" customWidth="1"/>
    <col min="9743" max="9952" width="9.109375" style="58"/>
    <col min="9953" max="9998" width="2.6640625" style="58" customWidth="1"/>
    <col min="9999" max="10208" width="9.109375" style="58"/>
    <col min="10209" max="10254" width="2.6640625" style="58" customWidth="1"/>
    <col min="10255" max="10464" width="9.109375" style="58"/>
    <col min="10465" max="10510" width="2.6640625" style="58" customWidth="1"/>
    <col min="10511" max="10720" width="9.109375" style="58"/>
    <col min="10721" max="10766" width="2.6640625" style="58" customWidth="1"/>
    <col min="10767" max="10976" width="9.109375" style="58"/>
    <col min="10977" max="11022" width="2.6640625" style="58" customWidth="1"/>
    <col min="11023" max="11232" width="9.109375" style="58"/>
    <col min="11233" max="11278" width="2.6640625" style="58" customWidth="1"/>
    <col min="11279" max="11488" width="9.109375" style="58"/>
    <col min="11489" max="11534" width="2.6640625" style="58" customWidth="1"/>
    <col min="11535" max="11744" width="9.109375" style="58"/>
    <col min="11745" max="11790" width="2.6640625" style="58" customWidth="1"/>
    <col min="11791" max="12000" width="9.109375" style="58"/>
    <col min="12001" max="12046" width="2.6640625" style="58" customWidth="1"/>
    <col min="12047" max="12256" width="9.109375" style="58"/>
    <col min="12257" max="12302" width="2.6640625" style="58" customWidth="1"/>
    <col min="12303" max="12512" width="9.109375" style="58"/>
    <col min="12513" max="12558" width="2.6640625" style="58" customWidth="1"/>
    <col min="12559" max="12768" width="9.109375" style="58"/>
    <col min="12769" max="12814" width="2.6640625" style="58" customWidth="1"/>
    <col min="12815" max="13024" width="9.109375" style="58"/>
    <col min="13025" max="13070" width="2.6640625" style="58" customWidth="1"/>
    <col min="13071" max="13280" width="9.109375" style="58"/>
    <col min="13281" max="13326" width="2.6640625" style="58" customWidth="1"/>
    <col min="13327" max="13536" width="9.109375" style="58"/>
    <col min="13537" max="13582" width="2.6640625" style="58" customWidth="1"/>
    <col min="13583" max="13792" width="9.109375" style="58"/>
    <col min="13793" max="13838" width="2.6640625" style="58" customWidth="1"/>
    <col min="13839" max="14048" width="9.109375" style="58"/>
    <col min="14049" max="14094" width="2.6640625" style="58" customWidth="1"/>
    <col min="14095" max="14304" width="9.109375" style="58"/>
    <col min="14305" max="14350" width="2.6640625" style="58" customWidth="1"/>
    <col min="14351" max="14560" width="9.109375" style="58"/>
    <col min="14561" max="14606" width="2.6640625" style="58" customWidth="1"/>
    <col min="14607" max="14816" width="9.109375" style="58"/>
    <col min="14817" max="14862" width="2.6640625" style="58" customWidth="1"/>
    <col min="14863" max="15072" width="9.109375" style="58"/>
    <col min="15073" max="15118" width="2.6640625" style="58" customWidth="1"/>
    <col min="15119" max="15328" width="9.109375" style="58"/>
    <col min="15329" max="15374" width="2.6640625" style="58" customWidth="1"/>
    <col min="15375" max="15584" width="9.109375" style="58"/>
    <col min="15585" max="15630" width="2.6640625" style="58" customWidth="1"/>
    <col min="15631" max="15840" width="9.109375" style="58"/>
    <col min="15841" max="15886" width="2.6640625" style="58" customWidth="1"/>
    <col min="15887" max="16096" width="9.109375" style="58"/>
    <col min="16097" max="16142" width="2.6640625" style="58" customWidth="1"/>
    <col min="16143" max="16384" width="9.109375" style="58"/>
  </cols>
  <sheetData>
    <row r="2" spans="1:4" x14ac:dyDescent="0.3">
      <c r="A2" s="115" t="s">
        <v>0</v>
      </c>
      <c r="B2" s="115"/>
      <c r="C2" s="115"/>
      <c r="D2" s="115"/>
    </row>
    <row r="3" spans="1:4" ht="46.8" x14ac:dyDescent="0.3">
      <c r="A3" s="59" t="s">
        <v>1</v>
      </c>
      <c r="B3" s="41" t="s">
        <v>2</v>
      </c>
      <c r="C3" s="15" t="s">
        <v>3</v>
      </c>
      <c r="D3" s="16" t="s">
        <v>571</v>
      </c>
    </row>
    <row r="4" spans="1:4" x14ac:dyDescent="0.3">
      <c r="A4" s="60" t="s">
        <v>4</v>
      </c>
      <c r="B4" s="61" t="s">
        <v>458</v>
      </c>
      <c r="C4" s="50" t="s">
        <v>459</v>
      </c>
      <c r="D4" s="17">
        <v>0</v>
      </c>
    </row>
    <row r="5" spans="1:4" ht="31.2" x14ac:dyDescent="0.3">
      <c r="A5" s="60" t="s">
        <v>7</v>
      </c>
      <c r="B5" s="62" t="s">
        <v>460</v>
      </c>
      <c r="C5" s="50" t="s">
        <v>461</v>
      </c>
      <c r="D5" s="17">
        <v>0</v>
      </c>
    </row>
    <row r="6" spans="1:4" x14ac:dyDescent="0.3">
      <c r="A6" s="60" t="s">
        <v>10</v>
      </c>
      <c r="B6" s="61" t="s">
        <v>462</v>
      </c>
      <c r="C6" s="50" t="s">
        <v>463</v>
      </c>
      <c r="D6" s="17">
        <v>0</v>
      </c>
    </row>
    <row r="7" spans="1:4" ht="16.2" x14ac:dyDescent="0.35">
      <c r="A7" s="63" t="s">
        <v>13</v>
      </c>
      <c r="B7" s="64" t="s">
        <v>464</v>
      </c>
      <c r="C7" s="52" t="s">
        <v>465</v>
      </c>
      <c r="D7" s="22">
        <f>SUM(D4:D6)</f>
        <v>0</v>
      </c>
    </row>
    <row r="8" spans="1:4" x14ac:dyDescent="0.3">
      <c r="A8" s="60" t="s">
        <v>16</v>
      </c>
      <c r="B8" s="62" t="s">
        <v>466</v>
      </c>
      <c r="C8" s="50" t="s">
        <v>467</v>
      </c>
      <c r="D8" s="17">
        <v>0</v>
      </c>
    </row>
    <row r="9" spans="1:4" x14ac:dyDescent="0.3">
      <c r="A9" s="60" t="s">
        <v>19</v>
      </c>
      <c r="B9" s="61" t="s">
        <v>468</v>
      </c>
      <c r="C9" s="50" t="s">
        <v>469</v>
      </c>
      <c r="D9" s="17">
        <v>0</v>
      </c>
    </row>
    <row r="10" spans="1:4" x14ac:dyDescent="0.3">
      <c r="A10" s="60" t="s">
        <v>22</v>
      </c>
      <c r="B10" s="62" t="s">
        <v>470</v>
      </c>
      <c r="C10" s="50" t="s">
        <v>471</v>
      </c>
      <c r="D10" s="17">
        <v>0</v>
      </c>
    </row>
    <row r="11" spans="1:4" x14ac:dyDescent="0.3">
      <c r="A11" s="60" t="s">
        <v>25</v>
      </c>
      <c r="B11" s="61" t="s">
        <v>472</v>
      </c>
      <c r="C11" s="50" t="s">
        <v>473</v>
      </c>
      <c r="D11" s="17">
        <v>0</v>
      </c>
    </row>
    <row r="12" spans="1:4" s="66" customFormat="1" ht="16.2" x14ac:dyDescent="0.35">
      <c r="A12" s="63" t="s">
        <v>28</v>
      </c>
      <c r="B12" s="65" t="s">
        <v>474</v>
      </c>
      <c r="C12" s="52" t="s">
        <v>475</v>
      </c>
      <c r="D12" s="22">
        <f>SUM(D8:D11)</f>
        <v>0</v>
      </c>
    </row>
    <row r="13" spans="1:4" s="66" customFormat="1" x14ac:dyDescent="0.3">
      <c r="A13" s="60" t="s">
        <v>31</v>
      </c>
      <c r="B13" s="67" t="s">
        <v>476</v>
      </c>
      <c r="C13" s="50" t="s">
        <v>477</v>
      </c>
      <c r="D13" s="17">
        <v>54045855</v>
      </c>
    </row>
    <row r="14" spans="1:4" s="66" customFormat="1" x14ac:dyDescent="0.3">
      <c r="A14" s="60" t="s">
        <v>34</v>
      </c>
      <c r="B14" s="67" t="s">
        <v>478</v>
      </c>
      <c r="C14" s="50" t="s">
        <v>479</v>
      </c>
      <c r="D14" s="17">
        <v>0</v>
      </c>
    </row>
    <row r="15" spans="1:4" s="66" customFormat="1" ht="16.2" x14ac:dyDescent="0.35">
      <c r="A15" s="63" t="s">
        <v>37</v>
      </c>
      <c r="B15" s="68" t="s">
        <v>480</v>
      </c>
      <c r="C15" s="52" t="s">
        <v>481</v>
      </c>
      <c r="D15" s="22">
        <f>SUM(D13:D14)</f>
        <v>54045855</v>
      </c>
    </row>
    <row r="16" spans="1:4" s="66" customFormat="1" x14ac:dyDescent="0.3">
      <c r="A16" s="60" t="s">
        <v>40</v>
      </c>
      <c r="B16" s="69" t="s">
        <v>482</v>
      </c>
      <c r="C16" s="50" t="s">
        <v>483</v>
      </c>
      <c r="D16" s="17">
        <v>0</v>
      </c>
    </row>
    <row r="17" spans="1:4" x14ac:dyDescent="0.3">
      <c r="A17" s="60" t="s">
        <v>43</v>
      </c>
      <c r="B17" s="69" t="s">
        <v>484</v>
      </c>
      <c r="C17" s="50" t="s">
        <v>485</v>
      </c>
      <c r="D17" s="17">
        <v>0</v>
      </c>
    </row>
    <row r="18" spans="1:4" x14ac:dyDescent="0.3">
      <c r="A18" s="60" t="s">
        <v>46</v>
      </c>
      <c r="B18" s="69" t="s">
        <v>486</v>
      </c>
      <c r="C18" s="50" t="s">
        <v>487</v>
      </c>
      <c r="D18" s="17">
        <v>53562455</v>
      </c>
    </row>
    <row r="19" spans="1:4" x14ac:dyDescent="0.3">
      <c r="A19" s="60" t="s">
        <v>49</v>
      </c>
      <c r="B19" s="69" t="s">
        <v>488</v>
      </c>
      <c r="C19" s="50" t="s">
        <v>489</v>
      </c>
      <c r="D19" s="17">
        <v>0</v>
      </c>
    </row>
    <row r="20" spans="1:4" x14ac:dyDescent="0.3">
      <c r="A20" s="60" t="s">
        <v>52</v>
      </c>
      <c r="B20" s="70" t="s">
        <v>490</v>
      </c>
      <c r="C20" s="50" t="s">
        <v>491</v>
      </c>
      <c r="D20" s="17">
        <v>0</v>
      </c>
    </row>
    <row r="21" spans="1:4" x14ac:dyDescent="0.3">
      <c r="A21" s="60">
        <v>18</v>
      </c>
      <c r="B21" s="70" t="s">
        <v>492</v>
      </c>
      <c r="C21" s="50" t="s">
        <v>493</v>
      </c>
      <c r="D21" s="17">
        <v>0</v>
      </c>
    </row>
    <row r="22" spans="1:4" x14ac:dyDescent="0.3">
      <c r="A22" s="60">
        <v>19</v>
      </c>
      <c r="B22" s="70" t="s">
        <v>494</v>
      </c>
      <c r="C22" s="50" t="s">
        <v>495</v>
      </c>
      <c r="D22" s="17">
        <v>0</v>
      </c>
    </row>
    <row r="23" spans="1:4" ht="16.2" x14ac:dyDescent="0.35">
      <c r="A23" s="63">
        <v>20</v>
      </c>
      <c r="B23" s="71" t="s">
        <v>496</v>
      </c>
      <c r="C23" s="52" t="s">
        <v>497</v>
      </c>
      <c r="D23" s="22">
        <f>SUM(D21:D22)</f>
        <v>0</v>
      </c>
    </row>
    <row r="24" spans="1:4" ht="16.2" x14ac:dyDescent="0.35">
      <c r="A24" s="63">
        <v>21</v>
      </c>
      <c r="B24" s="71" t="s">
        <v>498</v>
      </c>
      <c r="C24" s="52" t="s">
        <v>499</v>
      </c>
      <c r="D24" s="22">
        <f>D7+D12+D15+D16+D17+D18+D19+D20+D23</f>
        <v>107608310</v>
      </c>
    </row>
    <row r="25" spans="1:4" x14ac:dyDescent="0.3">
      <c r="A25" s="60">
        <v>22</v>
      </c>
      <c r="B25" s="70" t="s">
        <v>500</v>
      </c>
      <c r="C25" s="50" t="s">
        <v>501</v>
      </c>
      <c r="D25" s="17">
        <v>0</v>
      </c>
    </row>
    <row r="26" spans="1:4" x14ac:dyDescent="0.3">
      <c r="A26" s="60">
        <v>23</v>
      </c>
      <c r="B26" s="70" t="s">
        <v>502</v>
      </c>
      <c r="C26" s="50" t="s">
        <v>503</v>
      </c>
      <c r="D26" s="17">
        <v>0</v>
      </c>
    </row>
    <row r="27" spans="1:4" x14ac:dyDescent="0.3">
      <c r="A27" s="60">
        <v>24</v>
      </c>
      <c r="B27" s="69" t="s">
        <v>504</v>
      </c>
      <c r="C27" s="50" t="s">
        <v>505</v>
      </c>
      <c r="D27" s="17">
        <v>0</v>
      </c>
    </row>
    <row r="28" spans="1:4" s="66" customFormat="1" ht="31.2" x14ac:dyDescent="0.3">
      <c r="A28" s="60">
        <v>25</v>
      </c>
      <c r="B28" s="70" t="s">
        <v>506</v>
      </c>
      <c r="C28" s="50" t="s">
        <v>507</v>
      </c>
      <c r="D28" s="17">
        <v>0</v>
      </c>
    </row>
    <row r="29" spans="1:4" s="66" customFormat="1" x14ac:dyDescent="0.3">
      <c r="A29" s="60">
        <v>26</v>
      </c>
      <c r="B29" s="69" t="s">
        <v>508</v>
      </c>
      <c r="C29" s="50" t="s">
        <v>509</v>
      </c>
      <c r="D29" s="17">
        <v>0</v>
      </c>
    </row>
    <row r="30" spans="1:4" ht="16.2" x14ac:dyDescent="0.35">
      <c r="A30" s="63">
        <v>27</v>
      </c>
      <c r="B30" s="72" t="s">
        <v>510</v>
      </c>
      <c r="C30" s="52" t="s">
        <v>511</v>
      </c>
      <c r="D30" s="22">
        <f>SUM(D25:D29)</f>
        <v>0</v>
      </c>
    </row>
    <row r="31" spans="1:4" x14ac:dyDescent="0.3">
      <c r="A31" s="60">
        <v>28</v>
      </c>
      <c r="B31" s="70" t="s">
        <v>512</v>
      </c>
      <c r="C31" s="50" t="s">
        <v>513</v>
      </c>
      <c r="D31" s="17">
        <v>0</v>
      </c>
    </row>
    <row r="32" spans="1:4" x14ac:dyDescent="0.3">
      <c r="A32" s="60">
        <v>29</v>
      </c>
      <c r="B32" s="70" t="s">
        <v>514</v>
      </c>
      <c r="C32" s="50" t="s">
        <v>515</v>
      </c>
      <c r="D32" s="17">
        <v>0</v>
      </c>
    </row>
    <row r="33" spans="1:4" s="73" customFormat="1" x14ac:dyDescent="0.3">
      <c r="A33" s="39">
        <v>30</v>
      </c>
      <c r="B33" s="56" t="s">
        <v>516</v>
      </c>
      <c r="C33" s="15" t="s">
        <v>517</v>
      </c>
      <c r="D33" s="26">
        <f>D24+D30+D31+D32</f>
        <v>107608310</v>
      </c>
    </row>
  </sheetData>
  <mergeCells count="1">
    <mergeCell ref="A2:D2"/>
  </mergeCells>
  <pageMargins left="0.7" right="0.7" top="0.95833333333333337" bottom="0.75" header="0.3" footer="0.3"/>
  <pageSetup paperSize="9" orientation="portrait" r:id="rId1"/>
  <headerFooter>
    <oddHeader>&amp;C 4. melléklet
a .../2020. (....) önkormányzati rendelethez
Az önkormányzat és költségvetési szervének 2020. évi finanszírozási bevételei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85D7C-AAD8-4498-83BD-BC153964D27B}">
  <sheetPr>
    <tabColor rgb="FF00B050"/>
  </sheetPr>
  <dimension ref="A2:D33"/>
  <sheetViews>
    <sheetView view="pageLayout" zoomScaleNormal="100" workbookViewId="0">
      <selection activeCell="A19" sqref="A19:N19"/>
    </sheetView>
  </sheetViews>
  <sheetFormatPr defaultRowHeight="15.6" x14ac:dyDescent="0.3"/>
  <cols>
    <col min="1" max="1" width="5.6640625" style="58" bestFit="1" customWidth="1"/>
    <col min="2" max="2" width="60.109375" style="58" customWidth="1"/>
    <col min="3" max="3" width="9.33203125" style="10" customWidth="1"/>
    <col min="4" max="4" width="12.109375" style="10" customWidth="1"/>
    <col min="5" max="14" width="2.6640625" style="58" customWidth="1"/>
    <col min="15" max="224" width="9.109375" style="58"/>
    <col min="225" max="270" width="2.6640625" style="58" customWidth="1"/>
    <col min="271" max="480" width="9.109375" style="58"/>
    <col min="481" max="526" width="2.6640625" style="58" customWidth="1"/>
    <col min="527" max="736" width="9.109375" style="58"/>
    <col min="737" max="782" width="2.6640625" style="58" customWidth="1"/>
    <col min="783" max="992" width="9.109375" style="58"/>
    <col min="993" max="1038" width="2.6640625" style="58" customWidth="1"/>
    <col min="1039" max="1248" width="9.109375" style="58"/>
    <col min="1249" max="1294" width="2.6640625" style="58" customWidth="1"/>
    <col min="1295" max="1504" width="9.109375" style="58"/>
    <col min="1505" max="1550" width="2.6640625" style="58" customWidth="1"/>
    <col min="1551" max="1760" width="9.109375" style="58"/>
    <col min="1761" max="1806" width="2.6640625" style="58" customWidth="1"/>
    <col min="1807" max="2016" width="9.109375" style="58"/>
    <col min="2017" max="2062" width="2.6640625" style="58" customWidth="1"/>
    <col min="2063" max="2272" width="9.109375" style="58"/>
    <col min="2273" max="2318" width="2.6640625" style="58" customWidth="1"/>
    <col min="2319" max="2528" width="9.109375" style="58"/>
    <col min="2529" max="2574" width="2.6640625" style="58" customWidth="1"/>
    <col min="2575" max="2784" width="9.109375" style="58"/>
    <col min="2785" max="2830" width="2.6640625" style="58" customWidth="1"/>
    <col min="2831" max="3040" width="9.109375" style="58"/>
    <col min="3041" max="3086" width="2.6640625" style="58" customWidth="1"/>
    <col min="3087" max="3296" width="9.109375" style="58"/>
    <col min="3297" max="3342" width="2.6640625" style="58" customWidth="1"/>
    <col min="3343" max="3552" width="9.109375" style="58"/>
    <col min="3553" max="3598" width="2.6640625" style="58" customWidth="1"/>
    <col min="3599" max="3808" width="9.109375" style="58"/>
    <col min="3809" max="3854" width="2.6640625" style="58" customWidth="1"/>
    <col min="3855" max="4064" width="9.109375" style="58"/>
    <col min="4065" max="4110" width="2.6640625" style="58" customWidth="1"/>
    <col min="4111" max="4320" width="9.109375" style="58"/>
    <col min="4321" max="4366" width="2.6640625" style="58" customWidth="1"/>
    <col min="4367" max="4576" width="9.109375" style="58"/>
    <col min="4577" max="4622" width="2.6640625" style="58" customWidth="1"/>
    <col min="4623" max="4832" width="9.109375" style="58"/>
    <col min="4833" max="4878" width="2.6640625" style="58" customWidth="1"/>
    <col min="4879" max="5088" width="9.109375" style="58"/>
    <col min="5089" max="5134" width="2.6640625" style="58" customWidth="1"/>
    <col min="5135" max="5344" width="9.109375" style="58"/>
    <col min="5345" max="5390" width="2.6640625" style="58" customWidth="1"/>
    <col min="5391" max="5600" width="9.109375" style="58"/>
    <col min="5601" max="5646" width="2.6640625" style="58" customWidth="1"/>
    <col min="5647" max="5856" width="9.109375" style="58"/>
    <col min="5857" max="5902" width="2.6640625" style="58" customWidth="1"/>
    <col min="5903" max="6112" width="9.109375" style="58"/>
    <col min="6113" max="6158" width="2.6640625" style="58" customWidth="1"/>
    <col min="6159" max="6368" width="9.109375" style="58"/>
    <col min="6369" max="6414" width="2.6640625" style="58" customWidth="1"/>
    <col min="6415" max="6624" width="9.109375" style="58"/>
    <col min="6625" max="6670" width="2.6640625" style="58" customWidth="1"/>
    <col min="6671" max="6880" width="9.109375" style="58"/>
    <col min="6881" max="6926" width="2.6640625" style="58" customWidth="1"/>
    <col min="6927" max="7136" width="9.109375" style="58"/>
    <col min="7137" max="7182" width="2.6640625" style="58" customWidth="1"/>
    <col min="7183" max="7392" width="9.109375" style="58"/>
    <col min="7393" max="7438" width="2.6640625" style="58" customWidth="1"/>
    <col min="7439" max="7648" width="9.109375" style="58"/>
    <col min="7649" max="7694" width="2.6640625" style="58" customWidth="1"/>
    <col min="7695" max="7904" width="9.109375" style="58"/>
    <col min="7905" max="7950" width="2.6640625" style="58" customWidth="1"/>
    <col min="7951" max="8160" width="9.109375" style="58"/>
    <col min="8161" max="8206" width="2.6640625" style="58" customWidth="1"/>
    <col min="8207" max="8416" width="9.109375" style="58"/>
    <col min="8417" max="8462" width="2.6640625" style="58" customWidth="1"/>
    <col min="8463" max="8672" width="9.109375" style="58"/>
    <col min="8673" max="8718" width="2.6640625" style="58" customWidth="1"/>
    <col min="8719" max="8928" width="9.109375" style="58"/>
    <col min="8929" max="8974" width="2.6640625" style="58" customWidth="1"/>
    <col min="8975" max="9184" width="9.109375" style="58"/>
    <col min="9185" max="9230" width="2.6640625" style="58" customWidth="1"/>
    <col min="9231" max="9440" width="9.109375" style="58"/>
    <col min="9441" max="9486" width="2.6640625" style="58" customWidth="1"/>
    <col min="9487" max="9696" width="9.109375" style="58"/>
    <col min="9697" max="9742" width="2.6640625" style="58" customWidth="1"/>
    <col min="9743" max="9952" width="9.109375" style="58"/>
    <col min="9953" max="9998" width="2.6640625" style="58" customWidth="1"/>
    <col min="9999" max="10208" width="9.109375" style="58"/>
    <col min="10209" max="10254" width="2.6640625" style="58" customWidth="1"/>
    <col min="10255" max="10464" width="9.109375" style="58"/>
    <col min="10465" max="10510" width="2.6640625" style="58" customWidth="1"/>
    <col min="10511" max="10720" width="9.109375" style="58"/>
    <col min="10721" max="10766" width="2.6640625" style="58" customWidth="1"/>
    <col min="10767" max="10976" width="9.109375" style="58"/>
    <col min="10977" max="11022" width="2.6640625" style="58" customWidth="1"/>
    <col min="11023" max="11232" width="9.109375" style="58"/>
    <col min="11233" max="11278" width="2.6640625" style="58" customWidth="1"/>
    <col min="11279" max="11488" width="9.109375" style="58"/>
    <col min="11489" max="11534" width="2.6640625" style="58" customWidth="1"/>
    <col min="11535" max="11744" width="9.109375" style="58"/>
    <col min="11745" max="11790" width="2.6640625" style="58" customWidth="1"/>
    <col min="11791" max="12000" width="9.109375" style="58"/>
    <col min="12001" max="12046" width="2.6640625" style="58" customWidth="1"/>
    <col min="12047" max="12256" width="9.109375" style="58"/>
    <col min="12257" max="12302" width="2.6640625" style="58" customWidth="1"/>
    <col min="12303" max="12512" width="9.109375" style="58"/>
    <col min="12513" max="12558" width="2.6640625" style="58" customWidth="1"/>
    <col min="12559" max="12768" width="9.109375" style="58"/>
    <col min="12769" max="12814" width="2.6640625" style="58" customWidth="1"/>
    <col min="12815" max="13024" width="9.109375" style="58"/>
    <col min="13025" max="13070" width="2.6640625" style="58" customWidth="1"/>
    <col min="13071" max="13280" width="9.109375" style="58"/>
    <col min="13281" max="13326" width="2.6640625" style="58" customWidth="1"/>
    <col min="13327" max="13536" width="9.109375" style="58"/>
    <col min="13537" max="13582" width="2.6640625" style="58" customWidth="1"/>
    <col min="13583" max="13792" width="9.109375" style="58"/>
    <col min="13793" max="13838" width="2.6640625" style="58" customWidth="1"/>
    <col min="13839" max="14048" width="9.109375" style="58"/>
    <col min="14049" max="14094" width="2.6640625" style="58" customWidth="1"/>
    <col min="14095" max="14304" width="9.109375" style="58"/>
    <col min="14305" max="14350" width="2.6640625" style="58" customWidth="1"/>
    <col min="14351" max="14560" width="9.109375" style="58"/>
    <col min="14561" max="14606" width="2.6640625" style="58" customWidth="1"/>
    <col min="14607" max="14816" width="9.109375" style="58"/>
    <col min="14817" max="14862" width="2.6640625" style="58" customWidth="1"/>
    <col min="14863" max="15072" width="9.109375" style="58"/>
    <col min="15073" max="15118" width="2.6640625" style="58" customWidth="1"/>
    <col min="15119" max="15328" width="9.109375" style="58"/>
    <col min="15329" max="15374" width="2.6640625" style="58" customWidth="1"/>
    <col min="15375" max="15584" width="9.109375" style="58"/>
    <col min="15585" max="15630" width="2.6640625" style="58" customWidth="1"/>
    <col min="15631" max="15840" width="9.109375" style="58"/>
    <col min="15841" max="15886" width="2.6640625" style="58" customWidth="1"/>
    <col min="15887" max="16096" width="9.109375" style="58"/>
    <col min="16097" max="16142" width="2.6640625" style="58" customWidth="1"/>
    <col min="16143" max="16384" width="9.109375" style="58"/>
  </cols>
  <sheetData>
    <row r="2" spans="1:4" x14ac:dyDescent="0.3">
      <c r="A2" s="115" t="s">
        <v>0</v>
      </c>
      <c r="B2" s="115"/>
      <c r="C2" s="115"/>
      <c r="D2" s="115"/>
    </row>
    <row r="3" spans="1:4" ht="46.8" x14ac:dyDescent="0.3">
      <c r="A3" s="59" t="s">
        <v>1</v>
      </c>
      <c r="B3" s="41" t="s">
        <v>2</v>
      </c>
      <c r="C3" s="15" t="s">
        <v>3</v>
      </c>
      <c r="D3" s="16" t="s">
        <v>571</v>
      </c>
    </row>
    <row r="4" spans="1:4" x14ac:dyDescent="0.3">
      <c r="A4" s="60" t="s">
        <v>4</v>
      </c>
      <c r="B4" s="61" t="s">
        <v>458</v>
      </c>
      <c r="C4" s="50" t="s">
        <v>459</v>
      </c>
      <c r="D4" s="17">
        <v>0</v>
      </c>
    </row>
    <row r="5" spans="1:4" ht="31.2" x14ac:dyDescent="0.3">
      <c r="A5" s="60" t="s">
        <v>7</v>
      </c>
      <c r="B5" s="62" t="s">
        <v>460</v>
      </c>
      <c r="C5" s="50" t="s">
        <v>461</v>
      </c>
      <c r="D5" s="17">
        <v>0</v>
      </c>
    </row>
    <row r="6" spans="1:4" x14ac:dyDescent="0.3">
      <c r="A6" s="60" t="s">
        <v>10</v>
      </c>
      <c r="B6" s="61" t="s">
        <v>462</v>
      </c>
      <c r="C6" s="50" t="s">
        <v>463</v>
      </c>
      <c r="D6" s="17">
        <v>0</v>
      </c>
    </row>
    <row r="7" spans="1:4" ht="16.2" x14ac:dyDescent="0.35">
      <c r="A7" s="63" t="s">
        <v>13</v>
      </c>
      <c r="B7" s="64" t="s">
        <v>464</v>
      </c>
      <c r="C7" s="52" t="s">
        <v>465</v>
      </c>
      <c r="D7" s="22">
        <f>SUM(D4:D6)</f>
        <v>0</v>
      </c>
    </row>
    <row r="8" spans="1:4" x14ac:dyDescent="0.3">
      <c r="A8" s="60" t="s">
        <v>16</v>
      </c>
      <c r="B8" s="62" t="s">
        <v>466</v>
      </c>
      <c r="C8" s="50" t="s">
        <v>467</v>
      </c>
      <c r="D8" s="17">
        <v>0</v>
      </c>
    </row>
    <row r="9" spans="1:4" x14ac:dyDescent="0.3">
      <c r="A9" s="60" t="s">
        <v>19</v>
      </c>
      <c r="B9" s="61" t="s">
        <v>468</v>
      </c>
      <c r="C9" s="50" t="s">
        <v>469</v>
      </c>
      <c r="D9" s="17">
        <v>0</v>
      </c>
    </row>
    <row r="10" spans="1:4" x14ac:dyDescent="0.3">
      <c r="A10" s="60" t="s">
        <v>22</v>
      </c>
      <c r="B10" s="62" t="s">
        <v>470</v>
      </c>
      <c r="C10" s="50" t="s">
        <v>471</v>
      </c>
      <c r="D10" s="17">
        <v>0</v>
      </c>
    </row>
    <row r="11" spans="1:4" x14ac:dyDescent="0.3">
      <c r="A11" s="60" t="s">
        <v>25</v>
      </c>
      <c r="B11" s="61" t="s">
        <v>472</v>
      </c>
      <c r="C11" s="50" t="s">
        <v>473</v>
      </c>
      <c r="D11" s="17">
        <v>0</v>
      </c>
    </row>
    <row r="12" spans="1:4" s="66" customFormat="1" ht="16.2" x14ac:dyDescent="0.35">
      <c r="A12" s="63" t="s">
        <v>28</v>
      </c>
      <c r="B12" s="65" t="s">
        <v>474</v>
      </c>
      <c r="C12" s="52" t="s">
        <v>475</v>
      </c>
      <c r="D12" s="22">
        <f>SUM(D8:D11)</f>
        <v>0</v>
      </c>
    </row>
    <row r="13" spans="1:4" s="66" customFormat="1" x14ac:dyDescent="0.3">
      <c r="A13" s="60" t="s">
        <v>31</v>
      </c>
      <c r="B13" s="67" t="s">
        <v>476</v>
      </c>
      <c r="C13" s="50" t="s">
        <v>477</v>
      </c>
      <c r="D13" s="17">
        <v>52644337</v>
      </c>
    </row>
    <row r="14" spans="1:4" s="66" customFormat="1" x14ac:dyDescent="0.3">
      <c r="A14" s="60" t="s">
        <v>34</v>
      </c>
      <c r="B14" s="67" t="s">
        <v>478</v>
      </c>
      <c r="C14" s="50" t="s">
        <v>479</v>
      </c>
      <c r="D14" s="17">
        <v>0</v>
      </c>
    </row>
    <row r="15" spans="1:4" s="66" customFormat="1" ht="16.2" x14ac:dyDescent="0.35">
      <c r="A15" s="63" t="s">
        <v>37</v>
      </c>
      <c r="B15" s="68" t="s">
        <v>480</v>
      </c>
      <c r="C15" s="52" t="s">
        <v>481</v>
      </c>
      <c r="D15" s="22">
        <f>SUM(D13:D14)</f>
        <v>52644337</v>
      </c>
    </row>
    <row r="16" spans="1:4" s="66" customFormat="1" x14ac:dyDescent="0.3">
      <c r="A16" s="60" t="s">
        <v>40</v>
      </c>
      <c r="B16" s="69" t="s">
        <v>482</v>
      </c>
      <c r="C16" s="50" t="s">
        <v>483</v>
      </c>
      <c r="D16" s="17">
        <v>0</v>
      </c>
    </row>
    <row r="17" spans="1:4" x14ac:dyDescent="0.3">
      <c r="A17" s="60" t="s">
        <v>43</v>
      </c>
      <c r="B17" s="69" t="s">
        <v>484</v>
      </c>
      <c r="C17" s="50" t="s">
        <v>485</v>
      </c>
      <c r="D17" s="17">
        <v>0</v>
      </c>
    </row>
    <row r="18" spans="1:4" x14ac:dyDescent="0.3">
      <c r="A18" s="60" t="s">
        <v>46</v>
      </c>
      <c r="B18" s="69" t="s">
        <v>486</v>
      </c>
      <c r="C18" s="50" t="s">
        <v>487</v>
      </c>
      <c r="D18" s="17">
        <v>0</v>
      </c>
    </row>
    <row r="19" spans="1:4" x14ac:dyDescent="0.3">
      <c r="A19" s="60" t="s">
        <v>49</v>
      </c>
      <c r="B19" s="69" t="s">
        <v>488</v>
      </c>
      <c r="C19" s="50" t="s">
        <v>489</v>
      </c>
      <c r="D19" s="17">
        <v>0</v>
      </c>
    </row>
    <row r="20" spans="1:4" x14ac:dyDescent="0.3">
      <c r="A20" s="60" t="s">
        <v>52</v>
      </c>
      <c r="B20" s="70" t="s">
        <v>490</v>
      </c>
      <c r="C20" s="50" t="s">
        <v>491</v>
      </c>
      <c r="D20" s="17">
        <v>0</v>
      </c>
    </row>
    <row r="21" spans="1:4" x14ac:dyDescent="0.3">
      <c r="A21" s="60">
        <v>18</v>
      </c>
      <c r="B21" s="70" t="s">
        <v>492</v>
      </c>
      <c r="C21" s="50" t="s">
        <v>493</v>
      </c>
      <c r="D21" s="17">
        <v>0</v>
      </c>
    </row>
    <row r="22" spans="1:4" x14ac:dyDescent="0.3">
      <c r="A22" s="60">
        <v>19</v>
      </c>
      <c r="B22" s="70" t="s">
        <v>494</v>
      </c>
      <c r="C22" s="50" t="s">
        <v>495</v>
      </c>
      <c r="D22" s="17">
        <v>0</v>
      </c>
    </row>
    <row r="23" spans="1:4" ht="16.2" x14ac:dyDescent="0.35">
      <c r="A23" s="63">
        <v>20</v>
      </c>
      <c r="B23" s="71" t="s">
        <v>496</v>
      </c>
      <c r="C23" s="52" t="s">
        <v>497</v>
      </c>
      <c r="D23" s="22">
        <f>SUM(D21:D22)</f>
        <v>0</v>
      </c>
    </row>
    <row r="24" spans="1:4" ht="16.2" x14ac:dyDescent="0.35">
      <c r="A24" s="63">
        <v>21</v>
      </c>
      <c r="B24" s="71" t="s">
        <v>498</v>
      </c>
      <c r="C24" s="52" t="s">
        <v>499</v>
      </c>
      <c r="D24" s="22">
        <f>D7+D12+D15+D16+D17+D18+D19+D20+D23</f>
        <v>52644337</v>
      </c>
    </row>
    <row r="25" spans="1:4" x14ac:dyDescent="0.3">
      <c r="A25" s="60">
        <v>22</v>
      </c>
      <c r="B25" s="70" t="s">
        <v>500</v>
      </c>
      <c r="C25" s="50" t="s">
        <v>501</v>
      </c>
      <c r="D25" s="17">
        <v>0</v>
      </c>
    </row>
    <row r="26" spans="1:4" x14ac:dyDescent="0.3">
      <c r="A26" s="60">
        <v>23</v>
      </c>
      <c r="B26" s="70" t="s">
        <v>502</v>
      </c>
      <c r="C26" s="50" t="s">
        <v>503</v>
      </c>
      <c r="D26" s="17">
        <v>0</v>
      </c>
    </row>
    <row r="27" spans="1:4" x14ac:dyDescent="0.3">
      <c r="A27" s="60">
        <v>24</v>
      </c>
      <c r="B27" s="69" t="s">
        <v>504</v>
      </c>
      <c r="C27" s="50" t="s">
        <v>505</v>
      </c>
      <c r="D27" s="17">
        <v>0</v>
      </c>
    </row>
    <row r="28" spans="1:4" s="66" customFormat="1" ht="31.2" x14ac:dyDescent="0.3">
      <c r="A28" s="60">
        <v>25</v>
      </c>
      <c r="B28" s="70" t="s">
        <v>506</v>
      </c>
      <c r="C28" s="50" t="s">
        <v>507</v>
      </c>
      <c r="D28" s="17">
        <v>0</v>
      </c>
    </row>
    <row r="29" spans="1:4" s="66" customFormat="1" x14ac:dyDescent="0.3">
      <c r="A29" s="60">
        <v>26</v>
      </c>
      <c r="B29" s="69" t="s">
        <v>508</v>
      </c>
      <c r="C29" s="50" t="s">
        <v>509</v>
      </c>
      <c r="D29" s="17">
        <v>0</v>
      </c>
    </row>
    <row r="30" spans="1:4" ht="16.2" x14ac:dyDescent="0.35">
      <c r="A30" s="63">
        <v>27</v>
      </c>
      <c r="B30" s="72" t="s">
        <v>510</v>
      </c>
      <c r="C30" s="52" t="s">
        <v>511</v>
      </c>
      <c r="D30" s="22">
        <f>SUM(D25:D29)</f>
        <v>0</v>
      </c>
    </row>
    <row r="31" spans="1:4" x14ac:dyDescent="0.3">
      <c r="A31" s="60">
        <v>28</v>
      </c>
      <c r="B31" s="70" t="s">
        <v>512</v>
      </c>
      <c r="C31" s="50" t="s">
        <v>513</v>
      </c>
      <c r="D31" s="17">
        <v>0</v>
      </c>
    </row>
    <row r="32" spans="1:4" x14ac:dyDescent="0.3">
      <c r="A32" s="60">
        <v>29</v>
      </c>
      <c r="B32" s="70" t="s">
        <v>514</v>
      </c>
      <c r="C32" s="50" t="s">
        <v>515</v>
      </c>
      <c r="D32" s="17">
        <v>0</v>
      </c>
    </row>
    <row r="33" spans="1:4" s="73" customFormat="1" x14ac:dyDescent="0.3">
      <c r="A33" s="39">
        <v>30</v>
      </c>
      <c r="B33" s="56" t="s">
        <v>516</v>
      </c>
      <c r="C33" s="15" t="s">
        <v>517</v>
      </c>
      <c r="D33" s="26">
        <f>D24+D30+D31+D32</f>
        <v>52644337</v>
      </c>
    </row>
  </sheetData>
  <mergeCells count="1">
    <mergeCell ref="A2:D2"/>
  </mergeCells>
  <pageMargins left="0.7" right="0.7" top="0.75" bottom="0.75" header="0.3" footer="0.3"/>
  <pageSetup paperSize="9" orientation="portrait" r:id="rId1"/>
  <headerFooter>
    <oddHeader>&amp;C 4.1 melléklet
a .../2020. (....) önkormányzati rendelethez
Az önkormányzat 2020. 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</vt:i4>
      </vt:variant>
    </vt:vector>
  </HeadingPairs>
  <TitlesOfParts>
    <vt:vector size="13" baseType="lpstr">
      <vt:lpstr>1.melléklet</vt:lpstr>
      <vt:lpstr>1.1. melléklet</vt:lpstr>
      <vt:lpstr>1.2. melléklet</vt:lpstr>
      <vt:lpstr>2. melléklet</vt:lpstr>
      <vt:lpstr>2.1. melléklet</vt:lpstr>
      <vt:lpstr>2.2. melléklet</vt:lpstr>
      <vt:lpstr>3. melléklet</vt:lpstr>
      <vt:lpstr>4. melléklet</vt:lpstr>
      <vt:lpstr>4.1. melléklet</vt:lpstr>
      <vt:lpstr>4.2. melléklet</vt:lpstr>
      <vt:lpstr>5. melléklet</vt:lpstr>
      <vt:lpstr>6. 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Betti</cp:lastModifiedBy>
  <cp:lastPrinted>2020-10-22T09:42:11Z</cp:lastPrinted>
  <dcterms:created xsi:type="dcterms:W3CDTF">2019-02-06T16:32:14Z</dcterms:created>
  <dcterms:modified xsi:type="dcterms:W3CDTF">2020-11-23T10:50:09Z</dcterms:modified>
</cp:coreProperties>
</file>