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<sst xmlns="http://schemas.openxmlformats.org/spreadsheetml/2006/main" count="126" uniqueCount="109">
  <si>
    <t>Sor-szám</t>
  </si>
  <si>
    <t>Megnevezés</t>
  </si>
  <si>
    <t>1.</t>
  </si>
  <si>
    <t>2.</t>
  </si>
  <si>
    <t>Egyéb sajátos bevétel</t>
  </si>
  <si>
    <t>3.</t>
  </si>
  <si>
    <t>Bérleti és lízingdíj bevétel</t>
  </si>
  <si>
    <t>4.</t>
  </si>
  <si>
    <t>5.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</si>
  <si>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</si>
  <si>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</si>
  <si>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</si>
  <si>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</si>
  <si>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</si>
  <si>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</si>
  <si>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</si>
  <si>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10.</t>
  </si>
  <si>
    <t>11.</t>
  </si>
  <si>
    <t>12.</t>
  </si>
  <si>
    <t>Magánszemélyek kommunális adója</t>
  </si>
  <si>
    <t>13.</t>
  </si>
  <si>
    <t>14.</t>
  </si>
  <si>
    <t>Helyi adók összesen:</t>
  </si>
  <si>
    <t>15.</t>
  </si>
  <si>
    <t>17.</t>
  </si>
  <si>
    <t>18.</t>
  </si>
  <si>
    <t>Gépjárműadó</t>
  </si>
  <si>
    <t>19.</t>
  </si>
  <si>
    <t>21.</t>
  </si>
  <si>
    <t>22.</t>
  </si>
  <si>
    <t>Bírságok, pótlékok és egyéb sajátos bevételek:</t>
  </si>
  <si>
    <t>23.</t>
  </si>
  <si>
    <t>II. TÁMOGATÁSOK</t>
  </si>
  <si>
    <t>24.</t>
  </si>
  <si>
    <t>25.</t>
  </si>
  <si>
    <t>26.</t>
  </si>
  <si>
    <t>27.</t>
  </si>
  <si>
    <t>III. Támogatásértékű bevételek</t>
  </si>
  <si>
    <t>28.</t>
  </si>
  <si>
    <t>Központi költségvetési szervtől</t>
  </si>
  <si>
    <t>Elkülönített állami pénzalaptól</t>
  </si>
  <si>
    <t>30.</t>
  </si>
  <si>
    <t>31.</t>
  </si>
  <si>
    <t>Támogatásértékű működési bevételek:</t>
  </si>
  <si>
    <t>IV. VÉGLEGESEN ÁTVETT PÉNZESZKÖZÖK</t>
  </si>
  <si>
    <t>32.</t>
  </si>
  <si>
    <t>33.</t>
  </si>
  <si>
    <t>34.</t>
  </si>
  <si>
    <t>Működési célú pénzeszköz átvételek:</t>
  </si>
  <si>
    <t>V. TÁMOGATÁSI KÖLCSÖN VISSZATÉRÜLÉSE</t>
  </si>
  <si>
    <t>35.</t>
  </si>
  <si>
    <t>Támogatási kölcsön visszatérülése Áh-n kívülről</t>
  </si>
  <si>
    <t>36.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</si>
  <si>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</si>
  <si>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</si>
  <si>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</si>
  <si>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</si>
  <si>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</si>
  <si>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</si>
  <si>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</si>
  <si>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</si>
  <si>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</si>
  <si>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</si>
  <si>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</si>
  <si>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</si>
  <si>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</si>
  <si>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</si>
  <si>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Helyszíni-és szabálysértési bírság</t>
  </si>
  <si>
    <t>Hozzájárulás a pénzbeli szociális ellátásokhoz</t>
  </si>
  <si>
    <t>Könyvtári, közművelődési feladatok támogatása</t>
  </si>
  <si>
    <t>Központosított működési célú előirányzat</t>
  </si>
  <si>
    <t>Egyéb működési célú központi támogatás</t>
  </si>
  <si>
    <t>20.</t>
  </si>
  <si>
    <t>Áru-és készletértékesítés</t>
  </si>
  <si>
    <t>Szerkezetátalakítási tartalékból kapott támogatás</t>
  </si>
  <si>
    <t>37.</t>
  </si>
  <si>
    <t>38.</t>
  </si>
  <si>
    <t>Előző évek pénzm. működési célú igénybevétele</t>
  </si>
  <si>
    <t>VI. FINANSZÍROZÁSI BEVÉTELEK</t>
  </si>
  <si>
    <t>39.</t>
  </si>
  <si>
    <t>Nyújtott szolgáltatás</t>
  </si>
  <si>
    <t>Továbbsz.szolgáltatás értéke</t>
  </si>
  <si>
    <t>Építményadó</t>
  </si>
  <si>
    <t>Telekadó</t>
  </si>
  <si>
    <t>Talajterhelési díj</t>
  </si>
  <si>
    <t>Átengedett közhatalmi bevételek:</t>
  </si>
  <si>
    <t>Pótlékok bevétele</t>
  </si>
  <si>
    <t>Igazgatási szolgáltatási díjbevétel</t>
  </si>
  <si>
    <t>Közhatalmi bevételek összesen:(15+18+21+22)</t>
  </si>
  <si>
    <t>Helyi önkorm.tól és ktgv.szerveitől</t>
  </si>
  <si>
    <t>40.</t>
  </si>
  <si>
    <t>2015.évi terv</t>
  </si>
  <si>
    <t>Kötbér és egyéb kártérítés, költségek visszatér.</t>
  </si>
  <si>
    <t>Intézményi működési bevételek összesen: (8+11)</t>
  </si>
  <si>
    <t>Idegen adó</t>
  </si>
  <si>
    <t>Egyéb közhatalmi bevételek</t>
  </si>
  <si>
    <t>Települési önkormányzatok működésének támog.</t>
  </si>
  <si>
    <t>Egyes szociális és gyermekjóléti feladatok támog.</t>
  </si>
  <si>
    <t>Működőkép. megőrzését szolg.kiegészítő támog.</t>
  </si>
  <si>
    <t>Hitel felvétel</t>
  </si>
  <si>
    <t>Önkormányzat műk. célú költségvetési támog.</t>
  </si>
  <si>
    <t>Térségi fejlesztési tanácsok és ktgsv.szerveiktől</t>
  </si>
  <si>
    <t>Támogatási kölcsön visszatérülése Áh-n belülről</t>
  </si>
  <si>
    <t>Államháztartáson belüli megelőlegezések</t>
  </si>
  <si>
    <t>Hitelek, kölcsönök törlesztése</t>
  </si>
  <si>
    <t>Államháztartáson belüli megelőlegezések visszafiz.</t>
  </si>
  <si>
    <t>Központi irányítószervi támogatás</t>
  </si>
  <si>
    <t>E.i.mód.</t>
  </si>
  <si>
    <t>Eltérés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</si>
</sst>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[$-40E]yyyy\.\ mmmm\ d\."/>
  </numFmts>
  <fonts count="39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2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1" xfId="61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0" xfId="62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2" fillId="0" borderId="11" xfId="61" applyNumberFormat="1" applyFont="1" applyBorder="1" applyAlignment="1">
      <alignment horizontal="right" vertical="center" wrapText="1"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left" vertical="center" wrapText="1"/>
      <protection/>
    </xf>
    <xf numFmtId="3" fontId="2" fillId="0" borderId="10" xfId="62" applyNumberFormat="1" applyFont="1" applyBorder="1" applyAlignment="1">
      <alignment horizontal="right" vertical="center" wrapText="1"/>
    </xf>
    <xf numFmtId="3" fontId="2" fillId="0" borderId="10" xfId="54" applyNumberFormat="1" applyFont="1" applyBorder="1" applyAlignment="1">
      <alignment horizontal="right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left" vertical="center" wrapText="1"/>
      <protection/>
    </xf>
    <xf numFmtId="3" fontId="0" fillId="0" borderId="11" xfId="54" applyNumberFormat="1" applyFont="1" applyBorder="1" applyAlignment="1">
      <alignment horizontal="right" vertical="center" wrapText="1"/>
      <protection/>
    </xf>
    <xf numFmtId="0" fontId="0" fillId="0" borderId="14" xfId="54" applyFont="1" applyBorder="1" applyAlignment="1">
      <alignment horizontal="left" vertical="center" wrapText="1"/>
      <protection/>
    </xf>
    <xf numFmtId="3" fontId="0" fillId="0" borderId="14" xfId="54" applyNumberFormat="1" applyFont="1" applyBorder="1" applyAlignment="1">
      <alignment horizontal="right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left" vertical="center" wrapText="1"/>
      <protection/>
    </xf>
    <xf numFmtId="3" fontId="3" fillId="0" borderId="14" xfId="54" applyNumberFormat="1" applyFont="1" applyBorder="1" applyAlignment="1">
      <alignment horizontal="right" vertical="center" wrapText="1"/>
      <protection/>
    </xf>
    <xf numFmtId="3" fontId="3" fillId="0" borderId="15" xfId="62" applyNumberFormat="1" applyFont="1" applyBorder="1" applyAlignment="1">
      <alignment horizontal="right" vertical="center" wrapText="1"/>
    </xf>
    <xf numFmtId="3" fontId="2" fillId="2" borderId="10" xfId="62" applyNumberFormat="1" applyFont="1" applyFill="1" applyBorder="1" applyAlignment="1">
      <alignment horizontal="right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  <xf numFmtId="3" fontId="2" fillId="0" borderId="0" xfId="54" applyNumberFormat="1" applyFont="1" applyBorder="1" applyAlignment="1">
      <alignment horizontal="right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/>
      <protection/>
    </xf>
    <xf numFmtId="3" fontId="0" fillId="0" borderId="10" xfId="54" applyNumberFormat="1" applyFont="1" applyBorder="1" applyAlignment="1">
      <alignment horizontal="right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0" fontId="0" fillId="0" borderId="10" xfId="54" applyFont="1" applyBorder="1" applyAlignment="1">
      <alignment/>
      <protection/>
    </xf>
    <xf numFmtId="3" fontId="1" fillId="0" borderId="0" xfId="0" applyNumberFormat="1" applyFont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3" fontId="2" fillId="0" borderId="10" xfId="62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61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54" applyFont="1" applyBorder="1" applyAlignment="1">
      <alignment horizontal="left"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3" fontId="0" fillId="0" borderId="18" xfId="54" applyNumberFormat="1" applyFont="1" applyBorder="1" applyAlignment="1">
      <alignment horizontal="right" vertical="center" wrapText="1"/>
      <protection/>
    </xf>
    <xf numFmtId="3" fontId="0" fillId="0" borderId="19" xfId="54" applyNumberFormat="1" applyFont="1" applyBorder="1" applyAlignment="1">
      <alignment horizontal="right" vertical="center" wrapText="1"/>
      <protection/>
    </xf>
    <xf numFmtId="3" fontId="0" fillId="0" borderId="15" xfId="62" applyNumberFormat="1" applyFont="1" applyBorder="1" applyAlignment="1">
      <alignment horizontal="right" vertical="center" wrapText="1"/>
    </xf>
    <xf numFmtId="3" fontId="0" fillId="0" borderId="20" xfId="62" applyNumberFormat="1" applyFont="1" applyBorder="1" applyAlignment="1">
      <alignment horizontal="right" vertical="center" wrapText="1"/>
    </xf>
    <xf numFmtId="0" fontId="2" fillId="32" borderId="10" xfId="54" applyFont="1" applyFill="1" applyBorder="1" applyAlignment="1">
      <alignment horizontal="left" vertical="center"/>
      <protection/>
    </xf>
    <xf numFmtId="0" fontId="2" fillId="32" borderId="10" xfId="54" applyFont="1" applyFill="1" applyBorder="1" applyAlignment="1">
      <alignment horizontal="left" vertical="center" wrapText="1"/>
      <protection/>
    </xf>
    <xf numFmtId="0" fontId="0" fillId="0" borderId="0" xfId="54" applyFont="1" applyBorder="1" applyAlignment="1">
      <alignment vertical="center" wrapText="1"/>
      <protection/>
    </xf>
    <xf numFmtId="3" fontId="0" fillId="0" borderId="0" xfId="62" applyNumberFormat="1" applyFont="1" applyBorder="1" applyAlignment="1">
      <alignment horizontal="right" vertical="center" wrapText="1"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21" xfId="54" applyFont="1" applyBorder="1" applyAlignment="1">
      <alignment horizontal="center" vertical="center" wrapText="1"/>
      <protection/>
    </xf>
    <xf numFmtId="0" fontId="0" fillId="0" borderId="21" xfId="54" applyFont="1" applyBorder="1" applyAlignment="1">
      <alignment vertical="center" wrapText="1"/>
      <protection/>
    </xf>
    <xf numFmtId="3" fontId="0" fillId="0" borderId="21" xfId="62" applyNumberFormat="1" applyFont="1" applyBorder="1" applyAlignment="1">
      <alignment horizontal="right" vertical="center" wrapText="1"/>
    </xf>
    <xf numFmtId="3" fontId="0" fillId="0" borderId="21" xfId="54" applyNumberFormat="1" applyFont="1" applyBorder="1" applyAlignment="1">
      <alignment horizontal="right" vertical="center" wrapText="1"/>
      <protection/>
    </xf>
    <xf numFmtId="0" fontId="2" fillId="0" borderId="22" xfId="54" applyFont="1" applyBorder="1" applyAlignment="1">
      <alignment horizontal="left" vertical="center" wrapText="1"/>
      <protection/>
    </xf>
    <xf numFmtId="3" fontId="0" fillId="0" borderId="22" xfId="62" applyNumberFormat="1" applyFont="1" applyBorder="1" applyAlignment="1">
      <alignment horizontal="right" vertical="center" wrapText="1"/>
    </xf>
    <xf numFmtId="3" fontId="2" fillId="0" borderId="22" xfId="54" applyNumberFormat="1" applyFont="1" applyBorder="1" applyAlignment="1">
      <alignment horizontal="righ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  <cellStyle name="Százalék_Munka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view="pageLayout" zoomScaleNormal="110" workbookViewId="0" topLeftCell="A43">
      <selection activeCell="A54" sqref="A54:B54"/>
    </sheetView>
  </sheetViews>
  <sheetFormatPr defaultColWidth="9.140625" defaultRowHeight="12.75"/>
  <cols>
    <col min="1" max="1" width="5.57421875" style="1" customWidth="1"/>
    <col min="2" max="2" width="51.7109375" style="1" customWidth="1"/>
    <col min="3" max="3" width="9.8515625" style="1" customWidth="1"/>
    <col min="4" max="5" width="9.8515625" style="50" customWidth="1"/>
    <col min="6" max="16384" width="9.140625" style="1" customWidth="1"/>
  </cols>
  <sheetData>
    <row r="1" ht="9.75" customHeight="1"/>
    <row r="2" spans="1:5" ht="23.25" customHeight="1">
      <c r="A2" s="3" t="s">
        <v>0</v>
      </c>
      <c r="B2" s="4" t="s">
        <v>1</v>
      </c>
      <c r="C2" s="5" t="s">
        <v>91</v>
      </c>
      <c r="D2" s="5" t="s">
        <v>107</v>
      </c>
      <c r="E2" s="5" t="s">
        <v>108</v>
      </c>
    </row>
    <row r="3" spans="1:5" ht="14.25">
      <c r="A3" s="6"/>
      <c r="B3" s="7" t="s">
        <v>63</v>
      </c>
      <c r="C3" s="8"/>
      <c r="D3" s="8"/>
      <c r="E3" s="8"/>
    </row>
    <row r="4" spans="1:5" ht="14.25">
      <c r="A4" s="9" t="s">
        <v>2</v>
      </c>
      <c r="B4" s="10" t="s">
        <v>73</v>
      </c>
      <c r="C4" s="13">
        <v>50</v>
      </c>
      <c r="D4" s="12">
        <v>1550</v>
      </c>
      <c r="E4" s="13">
        <f>D4-C4</f>
        <v>1500</v>
      </c>
    </row>
    <row r="5" spans="1:5" ht="14.25">
      <c r="A5" s="9" t="s">
        <v>3</v>
      </c>
      <c r="B5" s="10" t="s">
        <v>80</v>
      </c>
      <c r="C5" s="13">
        <v>535</v>
      </c>
      <c r="D5" s="12">
        <v>655</v>
      </c>
      <c r="E5" s="13">
        <f aca="true" t="shared" si="0" ref="E5:E30">D5-C5</f>
        <v>120</v>
      </c>
    </row>
    <row r="6" spans="1:5" ht="14.25">
      <c r="A6" s="9" t="s">
        <v>5</v>
      </c>
      <c r="B6" s="10" t="s">
        <v>4</v>
      </c>
      <c r="C6" s="13">
        <v>310</v>
      </c>
      <c r="D6" s="12">
        <v>0</v>
      </c>
      <c r="E6" s="13">
        <f t="shared" si="0"/>
        <v>-310</v>
      </c>
    </row>
    <row r="7" spans="1:5" ht="14.25">
      <c r="A7" s="9" t="s">
        <v>7</v>
      </c>
      <c r="B7" s="10" t="s">
        <v>81</v>
      </c>
      <c r="C7" s="13">
        <v>250</v>
      </c>
      <c r="D7" s="12">
        <v>0</v>
      </c>
      <c r="E7" s="13">
        <f t="shared" si="0"/>
        <v>-250</v>
      </c>
    </row>
    <row r="8" spans="1:5" ht="14.25">
      <c r="A8" s="9" t="s">
        <v>8</v>
      </c>
      <c r="B8" s="10" t="s">
        <v>6</v>
      </c>
      <c r="C8" s="13">
        <v>1060</v>
      </c>
      <c r="D8" s="12">
        <v>0</v>
      </c>
      <c r="E8" s="13">
        <f t="shared" si="0"/>
        <v>-1060</v>
      </c>
    </row>
    <row r="9" spans="1:5" ht="14.25">
      <c r="A9" s="9" t="s">
        <v>11</v>
      </c>
      <c r="B9" s="10" t="s">
        <v>92</v>
      </c>
      <c r="C9" s="14">
        <v>1635</v>
      </c>
      <c r="D9" s="12">
        <v>2190</v>
      </c>
      <c r="E9" s="13">
        <f t="shared" si="0"/>
        <v>555</v>
      </c>
    </row>
    <row r="10" spans="1:5" ht="14.25">
      <c r="A10" s="15" t="s">
        <v>13</v>
      </c>
      <c r="B10" s="16" t="s">
        <v>10</v>
      </c>
      <c r="C10" s="18">
        <f>SUM(C4:C9)</f>
        <v>3840</v>
      </c>
      <c r="D10" s="17">
        <f>SUM(D4:D9)</f>
        <v>4395</v>
      </c>
      <c r="E10" s="18">
        <f t="shared" si="0"/>
        <v>555</v>
      </c>
    </row>
    <row r="11" spans="1:5" ht="14.25">
      <c r="A11" s="9" t="s">
        <v>15</v>
      </c>
      <c r="B11" s="10" t="s">
        <v>12</v>
      </c>
      <c r="C11" s="19">
        <v>25</v>
      </c>
      <c r="D11" s="12">
        <v>25</v>
      </c>
      <c r="E11" s="13">
        <f t="shared" si="0"/>
        <v>0</v>
      </c>
    </row>
    <row r="12" spans="1:5" ht="14.25">
      <c r="A12" s="15" t="s">
        <v>17</v>
      </c>
      <c r="B12" s="16" t="s">
        <v>14</v>
      </c>
      <c r="C12" s="14">
        <v>25</v>
      </c>
      <c r="D12" s="17">
        <f>SUM(D11)</f>
        <v>25</v>
      </c>
      <c r="E12" s="18">
        <f t="shared" si="0"/>
        <v>0</v>
      </c>
    </row>
    <row r="13" spans="1:5" ht="14.25">
      <c r="A13" s="56" t="s">
        <v>93</v>
      </c>
      <c r="B13" s="57"/>
      <c r="C13" s="14">
        <f>C10+C12</f>
        <v>3865</v>
      </c>
      <c r="D13" s="55">
        <f>D10+D12</f>
        <v>4420</v>
      </c>
      <c r="E13" s="18">
        <f t="shared" si="0"/>
        <v>555</v>
      </c>
    </row>
    <row r="14" spans="1:5" s="2" customFormat="1" ht="12.75">
      <c r="A14" s="21" t="s">
        <v>16</v>
      </c>
      <c r="B14" s="22" t="s">
        <v>82</v>
      </c>
      <c r="C14" s="13">
        <v>500</v>
      </c>
      <c r="D14" s="8">
        <v>1095</v>
      </c>
      <c r="E14" s="13">
        <f t="shared" si="0"/>
        <v>595</v>
      </c>
    </row>
    <row r="15" spans="1:5" ht="14.25">
      <c r="A15" s="21" t="s">
        <v>17</v>
      </c>
      <c r="B15" s="22" t="s">
        <v>83</v>
      </c>
      <c r="C15" s="13">
        <v>4000</v>
      </c>
      <c r="D15" s="8">
        <v>4000</v>
      </c>
      <c r="E15" s="13">
        <f t="shared" si="0"/>
        <v>0</v>
      </c>
    </row>
    <row r="16" spans="1:5" ht="14.25">
      <c r="A16" s="21" t="s">
        <v>18</v>
      </c>
      <c r="B16" s="22" t="s">
        <v>19</v>
      </c>
      <c r="C16" s="13">
        <v>2000</v>
      </c>
      <c r="D16" s="8">
        <v>3670</v>
      </c>
      <c r="E16" s="13">
        <f t="shared" si="0"/>
        <v>1670</v>
      </c>
    </row>
    <row r="17" spans="1:5" ht="14.25">
      <c r="A17" s="21" t="s">
        <v>20</v>
      </c>
      <c r="B17" s="22" t="s">
        <v>65</v>
      </c>
      <c r="C17" s="13">
        <v>2300</v>
      </c>
      <c r="D17" s="8">
        <v>2000</v>
      </c>
      <c r="E17" s="13">
        <f t="shared" si="0"/>
        <v>-300</v>
      </c>
    </row>
    <row r="18" spans="1:5" ht="14.25">
      <c r="A18" s="21" t="s">
        <v>21</v>
      </c>
      <c r="B18" s="22" t="s">
        <v>84</v>
      </c>
      <c r="C18" s="13">
        <v>100</v>
      </c>
      <c r="D18" s="8">
        <v>200</v>
      </c>
      <c r="E18" s="13">
        <f t="shared" si="0"/>
        <v>100</v>
      </c>
    </row>
    <row r="19" spans="1:5" ht="14.25">
      <c r="A19" s="21"/>
      <c r="B19" s="22" t="s">
        <v>94</v>
      </c>
      <c r="C19" s="13">
        <v>10</v>
      </c>
      <c r="D19" s="8">
        <v>10</v>
      </c>
      <c r="E19" s="13">
        <f t="shared" si="0"/>
        <v>0</v>
      </c>
    </row>
    <row r="20" spans="1:5" ht="14.25">
      <c r="A20" s="23" t="s">
        <v>23</v>
      </c>
      <c r="B20" s="24" t="s">
        <v>22</v>
      </c>
      <c r="C20" s="25">
        <f>SUM(C14:C19)</f>
        <v>8910</v>
      </c>
      <c r="D20" s="54">
        <f>SUM(D14:D19)</f>
        <v>10975</v>
      </c>
      <c r="E20" s="18">
        <f t="shared" si="0"/>
        <v>2065</v>
      </c>
    </row>
    <row r="21" spans="1:5" ht="14.25">
      <c r="A21" s="21" t="s">
        <v>24</v>
      </c>
      <c r="B21" s="22" t="s">
        <v>26</v>
      </c>
      <c r="C21" s="13">
        <v>700</v>
      </c>
      <c r="D21" s="8">
        <v>1155</v>
      </c>
      <c r="E21" s="13">
        <f t="shared" si="0"/>
        <v>455</v>
      </c>
    </row>
    <row r="22" spans="1:5" ht="14.25">
      <c r="A22" s="23" t="s">
        <v>25</v>
      </c>
      <c r="B22" s="24" t="s">
        <v>85</v>
      </c>
      <c r="C22" s="25">
        <f>C21</f>
        <v>700</v>
      </c>
      <c r="D22" s="25">
        <f>SUM(D21)</f>
        <v>1155</v>
      </c>
      <c r="E22" s="18">
        <f t="shared" si="0"/>
        <v>455</v>
      </c>
    </row>
    <row r="23" spans="1:5" ht="14.25">
      <c r="A23" s="21" t="s">
        <v>27</v>
      </c>
      <c r="B23" s="22" t="s">
        <v>86</v>
      </c>
      <c r="C23" s="13">
        <v>50</v>
      </c>
      <c r="D23" s="8">
        <v>50</v>
      </c>
      <c r="E23" s="13">
        <f t="shared" si="0"/>
        <v>0</v>
      </c>
    </row>
    <row r="24" spans="1:5" ht="14.25">
      <c r="A24" s="21" t="s">
        <v>72</v>
      </c>
      <c r="B24" s="22" t="s">
        <v>67</v>
      </c>
      <c r="C24" s="13">
        <v>70</v>
      </c>
      <c r="D24" s="8">
        <v>70</v>
      </c>
      <c r="E24" s="13">
        <f t="shared" si="0"/>
        <v>0</v>
      </c>
    </row>
    <row r="25" spans="1:5" ht="14.25">
      <c r="A25" s="23" t="s">
        <v>28</v>
      </c>
      <c r="B25" s="24" t="s">
        <v>30</v>
      </c>
      <c r="C25" s="25">
        <f>SUM(C23:C24)</f>
        <v>120</v>
      </c>
      <c r="D25" s="25">
        <f>SUM(D23:D24)</f>
        <v>120</v>
      </c>
      <c r="E25" s="18">
        <f t="shared" si="0"/>
        <v>0</v>
      </c>
    </row>
    <row r="26" spans="1:5" ht="14.25">
      <c r="A26" s="21" t="s">
        <v>29</v>
      </c>
      <c r="B26" s="22" t="s">
        <v>87</v>
      </c>
      <c r="C26" s="13">
        <v>150</v>
      </c>
      <c r="D26" s="8">
        <v>200</v>
      </c>
      <c r="E26" s="13">
        <f t="shared" si="0"/>
        <v>50</v>
      </c>
    </row>
    <row r="27" spans="1:5" ht="14.25">
      <c r="A27" s="26"/>
      <c r="B27" s="27" t="s">
        <v>95</v>
      </c>
      <c r="C27" s="13">
        <v>50</v>
      </c>
      <c r="D27" s="8">
        <v>974</v>
      </c>
      <c r="E27" s="13">
        <f t="shared" si="0"/>
        <v>924</v>
      </c>
    </row>
    <row r="28" spans="1:5" ht="14.25">
      <c r="A28" s="58" t="s">
        <v>88</v>
      </c>
      <c r="B28" s="59"/>
      <c r="C28" s="28">
        <f>C20+C22+C25+C26+C27</f>
        <v>9930</v>
      </c>
      <c r="D28" s="20">
        <f>D20+D22+D25+D26+D27</f>
        <v>13424</v>
      </c>
      <c r="E28" s="53">
        <f t="shared" si="0"/>
        <v>3494</v>
      </c>
    </row>
    <row r="29" spans="1:5" ht="14.25">
      <c r="A29" s="60" t="s">
        <v>32</v>
      </c>
      <c r="B29" s="60"/>
      <c r="C29" s="13"/>
      <c r="D29" s="12"/>
      <c r="E29" s="13">
        <f t="shared" si="0"/>
        <v>0</v>
      </c>
    </row>
    <row r="30" spans="1:5" ht="14.25">
      <c r="A30" s="30" t="s">
        <v>31</v>
      </c>
      <c r="B30" s="31" t="s">
        <v>96</v>
      </c>
      <c r="C30" s="13">
        <v>15684</v>
      </c>
      <c r="D30" s="32">
        <v>15684</v>
      </c>
      <c r="E30" s="13">
        <f t="shared" si="0"/>
        <v>0</v>
      </c>
    </row>
    <row r="31" spans="1:5" ht="14.25">
      <c r="A31" s="30" t="s">
        <v>33</v>
      </c>
      <c r="B31" s="31" t="s">
        <v>68</v>
      </c>
      <c r="C31" s="63">
        <v>8928</v>
      </c>
      <c r="D31" s="61">
        <v>23186</v>
      </c>
      <c r="E31" s="63">
        <f>D31-C31</f>
        <v>14258</v>
      </c>
    </row>
    <row r="32" spans="1:5" ht="14.25">
      <c r="A32" s="30" t="s">
        <v>34</v>
      </c>
      <c r="B32" s="33" t="s">
        <v>97</v>
      </c>
      <c r="C32" s="64"/>
      <c r="D32" s="62"/>
      <c r="E32" s="64"/>
    </row>
    <row r="33" spans="1:5" ht="14.25">
      <c r="A33" s="30" t="s">
        <v>35</v>
      </c>
      <c r="B33" s="33" t="s">
        <v>69</v>
      </c>
      <c r="C33" s="13">
        <v>5510</v>
      </c>
      <c r="D33" s="34">
        <v>5510</v>
      </c>
      <c r="E33" s="13">
        <f>D33-C33</f>
        <v>0</v>
      </c>
    </row>
    <row r="34" spans="1:5" ht="14.25">
      <c r="A34" s="30" t="s">
        <v>36</v>
      </c>
      <c r="B34" s="33" t="s">
        <v>70</v>
      </c>
      <c r="C34" s="13">
        <v>0</v>
      </c>
      <c r="D34" s="34">
        <v>0</v>
      </c>
      <c r="E34" s="13">
        <f aca="true" t="shared" si="1" ref="E34:E55">D34-C34</f>
        <v>0</v>
      </c>
    </row>
    <row r="35" spans="1:5" ht="14.25">
      <c r="A35" s="30" t="s">
        <v>38</v>
      </c>
      <c r="B35" s="33" t="s">
        <v>98</v>
      </c>
      <c r="C35" s="13">
        <v>4938</v>
      </c>
      <c r="D35" s="34">
        <v>150</v>
      </c>
      <c r="E35" s="13">
        <f t="shared" si="1"/>
        <v>-4788</v>
      </c>
    </row>
    <row r="36" spans="1:5" ht="14.25">
      <c r="A36" s="30" t="s">
        <v>41</v>
      </c>
      <c r="B36" s="33" t="s">
        <v>74</v>
      </c>
      <c r="C36" s="13">
        <v>0</v>
      </c>
      <c r="D36" s="34">
        <v>0</v>
      </c>
      <c r="E36" s="13">
        <f t="shared" si="1"/>
        <v>0</v>
      </c>
    </row>
    <row r="37" spans="1:5" ht="14.25">
      <c r="A37" s="30" t="s">
        <v>42</v>
      </c>
      <c r="B37" s="33" t="s">
        <v>71</v>
      </c>
      <c r="C37" s="13">
        <v>0</v>
      </c>
      <c r="D37" s="51">
        <v>0</v>
      </c>
      <c r="E37" s="13">
        <f t="shared" si="1"/>
        <v>0</v>
      </c>
    </row>
    <row r="38" spans="1:5" ht="14.25">
      <c r="A38" s="35" t="s">
        <v>45</v>
      </c>
      <c r="B38" s="36" t="s">
        <v>100</v>
      </c>
      <c r="C38" s="38">
        <f>C30+C31+C33+C34+C35+C36+C37</f>
        <v>35060</v>
      </c>
      <c r="D38" s="37">
        <f>SUM(D30:D37)</f>
        <v>44530</v>
      </c>
      <c r="E38" s="18">
        <f t="shared" si="1"/>
        <v>9470</v>
      </c>
    </row>
    <row r="39" spans="1:5" ht="14.25">
      <c r="A39" s="60" t="s">
        <v>37</v>
      </c>
      <c r="B39" s="60"/>
      <c r="C39" s="13"/>
      <c r="D39" s="29"/>
      <c r="E39" s="13">
        <f t="shared" si="1"/>
        <v>0</v>
      </c>
    </row>
    <row r="40" spans="1:5" ht="14.25">
      <c r="A40" s="21" t="s">
        <v>46</v>
      </c>
      <c r="B40" s="22" t="s">
        <v>39</v>
      </c>
      <c r="C40" s="13">
        <v>8075</v>
      </c>
      <c r="D40" s="8">
        <v>0</v>
      </c>
      <c r="E40" s="13">
        <f t="shared" si="1"/>
        <v>-8075</v>
      </c>
    </row>
    <row r="41" spans="1:5" ht="14.25">
      <c r="A41" s="21" t="s">
        <v>47</v>
      </c>
      <c r="B41" s="22" t="s">
        <v>40</v>
      </c>
      <c r="C41" s="13">
        <v>3317</v>
      </c>
      <c r="D41" s="8">
        <v>22668</v>
      </c>
      <c r="E41" s="13">
        <f t="shared" si="1"/>
        <v>19351</v>
      </c>
    </row>
    <row r="42" spans="1:5" ht="14.25">
      <c r="A42" s="21" t="s">
        <v>50</v>
      </c>
      <c r="B42" s="22" t="s">
        <v>89</v>
      </c>
      <c r="C42" s="13">
        <v>0</v>
      </c>
      <c r="D42" s="8">
        <v>25</v>
      </c>
      <c r="E42" s="13">
        <f t="shared" si="1"/>
        <v>25</v>
      </c>
    </row>
    <row r="43" spans="1:5" ht="14.25">
      <c r="A43" s="9"/>
      <c r="B43" s="10" t="s">
        <v>101</v>
      </c>
      <c r="C43" s="11">
        <v>0</v>
      </c>
      <c r="D43" s="8">
        <v>18117</v>
      </c>
      <c r="E43" s="13">
        <f t="shared" si="1"/>
        <v>18117</v>
      </c>
    </row>
    <row r="44" spans="1:5" ht="14.25">
      <c r="A44" s="9"/>
      <c r="B44" s="10" t="s">
        <v>102</v>
      </c>
      <c r="C44" s="11">
        <v>0</v>
      </c>
      <c r="D44" s="8">
        <v>8</v>
      </c>
      <c r="E44" s="13">
        <f t="shared" si="1"/>
        <v>8</v>
      </c>
    </row>
    <row r="45" spans="1:5" ht="14.25">
      <c r="A45" s="21" t="s">
        <v>52</v>
      </c>
      <c r="B45" s="24" t="s">
        <v>43</v>
      </c>
      <c r="C45" s="14">
        <f>SUM(C40:C42)</f>
        <v>11392</v>
      </c>
      <c r="D45" s="25">
        <f>SUM(D40:D44)</f>
        <v>40818</v>
      </c>
      <c r="E45" s="18">
        <f t="shared" si="1"/>
        <v>29426</v>
      </c>
    </row>
    <row r="46" spans="1:5" ht="14.25">
      <c r="A46" s="60" t="s">
        <v>44</v>
      </c>
      <c r="B46" s="60"/>
      <c r="C46" s="13"/>
      <c r="D46" s="29"/>
      <c r="E46" s="13">
        <f t="shared" si="1"/>
        <v>0</v>
      </c>
    </row>
    <row r="47" spans="1:5" ht="14.25">
      <c r="A47" s="23" t="s">
        <v>75</v>
      </c>
      <c r="B47" s="24" t="s">
        <v>48</v>
      </c>
      <c r="C47" s="14">
        <v>0</v>
      </c>
      <c r="D47" s="25">
        <v>0</v>
      </c>
      <c r="E47" s="18">
        <f t="shared" si="1"/>
        <v>0</v>
      </c>
    </row>
    <row r="48" spans="1:5" ht="14.25">
      <c r="A48" s="60" t="s">
        <v>49</v>
      </c>
      <c r="B48" s="60"/>
      <c r="C48" s="13"/>
      <c r="D48" s="29"/>
      <c r="E48" s="13">
        <f t="shared" si="1"/>
        <v>0</v>
      </c>
    </row>
    <row r="49" spans="1:5" ht="14.25">
      <c r="A49" s="70" t="s">
        <v>76</v>
      </c>
      <c r="B49" s="71" t="s">
        <v>51</v>
      </c>
      <c r="C49" s="72">
        <v>0</v>
      </c>
      <c r="D49" s="73">
        <v>100</v>
      </c>
      <c r="E49" s="72">
        <f t="shared" si="1"/>
        <v>100</v>
      </c>
    </row>
    <row r="50" spans="1:5" ht="23.25" customHeight="1">
      <c r="A50" s="43"/>
      <c r="B50" s="67"/>
      <c r="C50" s="68"/>
      <c r="D50" s="69"/>
      <c r="E50" s="68"/>
    </row>
    <row r="51" spans="1:5" ht="22.5" customHeight="1">
      <c r="A51" s="74" t="s">
        <v>78</v>
      </c>
      <c r="B51" s="74"/>
      <c r="C51" s="75"/>
      <c r="D51" s="76"/>
      <c r="E51" s="75">
        <f>D51-C51</f>
        <v>0</v>
      </c>
    </row>
    <row r="52" spans="1:5" ht="14.25">
      <c r="A52" s="21" t="s">
        <v>79</v>
      </c>
      <c r="B52" s="22" t="s">
        <v>77</v>
      </c>
      <c r="C52" s="13">
        <v>0</v>
      </c>
      <c r="D52" s="8">
        <v>9200</v>
      </c>
      <c r="E52" s="13">
        <f t="shared" si="1"/>
        <v>9200</v>
      </c>
    </row>
    <row r="53" spans="1:5" ht="14.25">
      <c r="A53" s="21" t="s">
        <v>90</v>
      </c>
      <c r="B53" s="22" t="s">
        <v>103</v>
      </c>
      <c r="C53" s="13">
        <v>0</v>
      </c>
      <c r="D53" s="8">
        <v>1133</v>
      </c>
      <c r="E53" s="13">
        <f t="shared" si="1"/>
        <v>1133</v>
      </c>
    </row>
    <row r="54" spans="1:5" ht="10.5" customHeight="1">
      <c r="A54" s="60" t="s">
        <v>53</v>
      </c>
      <c r="B54" s="60"/>
      <c r="C54" s="13"/>
      <c r="D54" s="29"/>
      <c r="E54" s="13">
        <f t="shared" si="1"/>
        <v>0</v>
      </c>
    </row>
    <row r="55" spans="1:5" ht="12.75" customHeight="1">
      <c r="A55" s="21" t="s">
        <v>90</v>
      </c>
      <c r="B55" s="22" t="s">
        <v>99</v>
      </c>
      <c r="C55" s="13">
        <v>0</v>
      </c>
      <c r="D55" s="8">
        <v>18500</v>
      </c>
      <c r="E55" s="13">
        <f t="shared" si="1"/>
        <v>18500</v>
      </c>
    </row>
    <row r="56" spans="1:5" ht="14.25">
      <c r="A56" s="66" t="s">
        <v>64</v>
      </c>
      <c r="B56" s="66"/>
      <c r="C56" s="39">
        <f>C13+C28+C38+C45+C47+C49+C52+C55</f>
        <v>60247</v>
      </c>
      <c r="D56" s="39">
        <f>D13+D28+D38+D45+D47+D49+D52+D53+D55</f>
        <v>132125</v>
      </c>
      <c r="E56" s="39">
        <f>D56-C56</f>
        <v>71878</v>
      </c>
    </row>
    <row r="57" spans="1:5" ht="14.25">
      <c r="A57" s="40"/>
      <c r="B57" s="41"/>
      <c r="C57" s="42"/>
      <c r="D57" s="42"/>
      <c r="E57" s="42"/>
    </row>
    <row r="58" spans="1:5" ht="14.25">
      <c r="A58" s="43"/>
      <c r="B58" s="41"/>
      <c r="C58" s="42"/>
      <c r="D58" s="42"/>
      <c r="E58" s="42"/>
    </row>
    <row r="59" spans="1:5" ht="25.5">
      <c r="A59" s="3" t="s">
        <v>0</v>
      </c>
      <c r="B59" s="4" t="s">
        <v>1</v>
      </c>
      <c r="C59" s="5" t="s">
        <v>91</v>
      </c>
      <c r="D59" s="5" t="s">
        <v>107</v>
      </c>
      <c r="E59" s="5" t="s">
        <v>108</v>
      </c>
    </row>
    <row r="60" spans="1:5" ht="14.25">
      <c r="A60" s="44"/>
      <c r="B60" s="7" t="s">
        <v>54</v>
      </c>
      <c r="C60" s="45"/>
      <c r="D60" s="45"/>
      <c r="E60" s="45"/>
    </row>
    <row r="61" spans="1:5" ht="14.25">
      <c r="A61" s="46" t="s">
        <v>2</v>
      </c>
      <c r="B61" s="47" t="s">
        <v>55</v>
      </c>
      <c r="C61" s="13">
        <v>14445</v>
      </c>
      <c r="D61" s="48">
        <v>47561</v>
      </c>
      <c r="E61" s="13">
        <f>D61-C61</f>
        <v>33116</v>
      </c>
    </row>
    <row r="62" spans="1:5" ht="14.25">
      <c r="A62" s="46" t="s">
        <v>3</v>
      </c>
      <c r="B62" s="47" t="s">
        <v>66</v>
      </c>
      <c r="C62" s="13">
        <v>3946</v>
      </c>
      <c r="D62" s="48">
        <v>12841</v>
      </c>
      <c r="E62" s="13">
        <f aca="true" t="shared" si="2" ref="E62:E71">D62-C62</f>
        <v>8895</v>
      </c>
    </row>
    <row r="63" spans="1:5" ht="14.25">
      <c r="A63" s="46" t="s">
        <v>5</v>
      </c>
      <c r="B63" s="47" t="s">
        <v>56</v>
      </c>
      <c r="C63" s="13">
        <v>25262</v>
      </c>
      <c r="D63" s="48">
        <v>32991</v>
      </c>
      <c r="E63" s="13">
        <f t="shared" si="2"/>
        <v>7729</v>
      </c>
    </row>
    <row r="64" spans="1:5" ht="14.25">
      <c r="A64" s="46" t="s">
        <v>8</v>
      </c>
      <c r="B64" s="47" t="s">
        <v>57</v>
      </c>
      <c r="C64" s="13">
        <v>3836</v>
      </c>
      <c r="D64" s="48">
        <v>2369</v>
      </c>
      <c r="E64" s="13">
        <f t="shared" si="2"/>
        <v>-1467</v>
      </c>
    </row>
    <row r="65" spans="1:5" ht="14.25">
      <c r="A65" s="46" t="s">
        <v>9</v>
      </c>
      <c r="B65" s="47" t="s">
        <v>58</v>
      </c>
      <c r="C65" s="13">
        <v>397</v>
      </c>
      <c r="D65" s="48">
        <v>400</v>
      </c>
      <c r="E65" s="13">
        <f t="shared" si="2"/>
        <v>3</v>
      </c>
    </row>
    <row r="66" spans="1:5" ht="14.25">
      <c r="A66" s="46" t="s">
        <v>11</v>
      </c>
      <c r="B66" s="47" t="s">
        <v>59</v>
      </c>
      <c r="C66" s="13">
        <v>12161</v>
      </c>
      <c r="D66" s="48">
        <v>10105</v>
      </c>
      <c r="E66" s="13">
        <f t="shared" si="2"/>
        <v>-2056</v>
      </c>
    </row>
    <row r="67" spans="1:5" ht="14.25">
      <c r="A67" s="46" t="s">
        <v>13</v>
      </c>
      <c r="B67" s="47" t="s">
        <v>60</v>
      </c>
      <c r="C67" s="13">
        <v>200</v>
      </c>
      <c r="D67" s="48">
        <v>200</v>
      </c>
      <c r="E67" s="13">
        <f t="shared" si="2"/>
        <v>0</v>
      </c>
    </row>
    <row r="68" spans="1:5" ht="14.25">
      <c r="A68" s="46" t="s">
        <v>15</v>
      </c>
      <c r="B68" s="49" t="s">
        <v>61</v>
      </c>
      <c r="C68" s="13">
        <v>0</v>
      </c>
      <c r="D68" s="48">
        <v>0</v>
      </c>
      <c r="E68" s="13">
        <f t="shared" si="2"/>
        <v>0</v>
      </c>
    </row>
    <row r="69" spans="1:5" ht="14.25">
      <c r="A69" s="46" t="s">
        <v>16</v>
      </c>
      <c r="B69" s="52" t="s">
        <v>104</v>
      </c>
      <c r="C69" s="13">
        <v>0</v>
      </c>
      <c r="D69" s="48">
        <v>18500</v>
      </c>
      <c r="E69" s="13">
        <f t="shared" si="2"/>
        <v>18500</v>
      </c>
    </row>
    <row r="70" spans="1:5" ht="14.25">
      <c r="A70" s="46" t="s">
        <v>17</v>
      </c>
      <c r="B70" s="52" t="s">
        <v>105</v>
      </c>
      <c r="C70" s="13">
        <v>0</v>
      </c>
      <c r="D70" s="48">
        <v>1133</v>
      </c>
      <c r="E70" s="13">
        <f t="shared" si="2"/>
        <v>1133</v>
      </c>
    </row>
    <row r="71" spans="1:5" ht="14.25">
      <c r="A71" s="46" t="s">
        <v>18</v>
      </c>
      <c r="B71" s="52" t="s">
        <v>106</v>
      </c>
      <c r="C71" s="13">
        <v>0</v>
      </c>
      <c r="D71" s="48">
        <v>6025</v>
      </c>
      <c r="E71" s="13">
        <f t="shared" si="2"/>
        <v>6025</v>
      </c>
    </row>
    <row r="72" spans="1:5" ht="14.25">
      <c r="A72" s="65" t="s">
        <v>62</v>
      </c>
      <c r="B72" s="65"/>
      <c r="C72" s="39">
        <f>SUM(C61:C71)</f>
        <v>60247</v>
      </c>
      <c r="D72" s="39">
        <f>SUM(D61:D71)</f>
        <v>132125</v>
      </c>
      <c r="E72" s="39">
        <f>D72-C72</f>
        <v>71878</v>
      </c>
    </row>
    <row r="73" ht="14.25">
      <c r="D73" s="1"/>
    </row>
    <row r="74" ht="14.25">
      <c r="D74" s="1"/>
    </row>
  </sheetData>
  <sheetProtection/>
  <mergeCells count="13">
    <mergeCell ref="A46:B46"/>
    <mergeCell ref="C31:C32"/>
    <mergeCell ref="A72:B72"/>
    <mergeCell ref="A48:B48"/>
    <mergeCell ref="A51:B51"/>
    <mergeCell ref="A54:B54"/>
    <mergeCell ref="A56:B56"/>
    <mergeCell ref="A13:B13"/>
    <mergeCell ref="A28:B28"/>
    <mergeCell ref="A29:B29"/>
    <mergeCell ref="D31:D32"/>
    <mergeCell ref="E31:E32"/>
    <mergeCell ref="A39:B39"/>
  </mergeCells>
  <printOptions/>
  <pageMargins left="0.39375" right="0.39375" top="1.1666666666666667" bottom="0.5902777777777778" header="0.5118055555555556" footer="0.5118055555555556"/>
  <pageSetup horizontalDpi="600" verticalDpi="600" orientation="portrait" paperSize="9" r:id="rId1"/>
  <headerFooter alignWithMargins="0">
    <oddHeader>&amp;C3. melléklet&amp;X4&amp;X
az 1/2015. (II.12.) önkormányzati rendelethez
az önkormányzat 2015. évi működési célú bevételei és kiadásai</oddHeader>
    <oddFooter>&amp;L&amp;X4&amp;X A 13/2015. (X.13.) önkormányzatirendelet 4. §-ának megfelelően megállapított szöveg.
Hatályos: 2015. október 14.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2015-10-16T08:35:37Z</cp:lastPrinted>
  <dcterms:modified xsi:type="dcterms:W3CDTF">2015-10-16T08:35:38Z</dcterms:modified>
  <cp:category/>
  <cp:version/>
  <cp:contentType/>
  <cp:contentStatus/>
</cp:coreProperties>
</file>