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F8561549-E00E-4B9C-9495-13F3EE694492}" xr6:coauthVersionLast="40" xr6:coauthVersionMax="40" xr10:uidLastSave="{00000000-0000-0000-0000-000000000000}"/>
  <bookViews>
    <workbookView xWindow="0" yWindow="570" windowWidth="28830" windowHeight="15630" xr2:uid="{41FE2550-530A-4EB2-9B78-05292D553F59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R51" i="1"/>
  <c r="N51" i="1"/>
  <c r="M51" i="1"/>
  <c r="L51" i="1"/>
  <c r="K51" i="1"/>
  <c r="J51" i="1"/>
  <c r="I51" i="1"/>
  <c r="H51" i="1"/>
  <c r="G51" i="1"/>
  <c r="F51" i="1"/>
  <c r="E51" i="1"/>
  <c r="R50" i="1"/>
  <c r="Q50" i="1"/>
  <c r="P50" i="1"/>
  <c r="O50" i="1"/>
  <c r="Q49" i="1"/>
  <c r="P49" i="1"/>
  <c r="O49" i="1"/>
  <c r="R48" i="1"/>
  <c r="Q48" i="1"/>
  <c r="P48" i="1"/>
  <c r="O48" i="1"/>
  <c r="R47" i="1"/>
  <c r="Q47" i="1"/>
  <c r="P47" i="1"/>
  <c r="O47" i="1"/>
  <c r="P46" i="1"/>
  <c r="O46" i="1"/>
  <c r="R45" i="1"/>
  <c r="Q45" i="1"/>
  <c r="P45" i="1"/>
  <c r="O45" i="1"/>
  <c r="R44" i="1"/>
  <c r="Q44" i="1"/>
  <c r="Q51" i="1" s="1"/>
  <c r="O44" i="1"/>
  <c r="O51" i="1" s="1"/>
  <c r="F44" i="1"/>
  <c r="P44" i="1" s="1"/>
  <c r="P51" i="1" s="1"/>
  <c r="N42" i="1"/>
  <c r="N52" i="1" s="1"/>
  <c r="J42" i="1"/>
  <c r="J52" i="1" s="1"/>
  <c r="N41" i="1"/>
  <c r="M41" i="1"/>
  <c r="M42" i="1" s="1"/>
  <c r="M52" i="1" s="1"/>
  <c r="L41" i="1"/>
  <c r="L42" i="1" s="1"/>
  <c r="L52" i="1" s="1"/>
  <c r="K41" i="1"/>
  <c r="R41" i="1" s="1"/>
  <c r="J41" i="1"/>
  <c r="I41" i="1"/>
  <c r="H41" i="1"/>
  <c r="H42" i="1" s="1"/>
  <c r="H52" i="1" s="1"/>
  <c r="G41" i="1"/>
  <c r="E41" i="1"/>
  <c r="E42" i="1" s="1"/>
  <c r="E52" i="1" s="1"/>
  <c r="R40" i="1"/>
  <c r="Q40" i="1"/>
  <c r="O40" i="1"/>
  <c r="F40" i="1"/>
  <c r="P40" i="1" s="1"/>
  <c r="P41" i="1" s="1"/>
  <c r="R39" i="1"/>
  <c r="Q39" i="1"/>
  <c r="P39" i="1"/>
  <c r="O39" i="1"/>
  <c r="I39" i="1"/>
  <c r="F39" i="1"/>
  <c r="F41" i="1" s="1"/>
  <c r="R38" i="1"/>
  <c r="Q38" i="1"/>
  <c r="Q41" i="1" s="1"/>
  <c r="Q42" i="1" s="1"/>
  <c r="Q52" i="1" s="1"/>
  <c r="P38" i="1"/>
  <c r="O38" i="1"/>
  <c r="O41" i="1" s="1"/>
  <c r="R36" i="1"/>
  <c r="N36" i="1"/>
  <c r="M36" i="1"/>
  <c r="L36" i="1"/>
  <c r="K36" i="1"/>
  <c r="K42" i="1" s="1"/>
  <c r="J36" i="1"/>
  <c r="H36" i="1"/>
  <c r="G36" i="1"/>
  <c r="G42" i="1" s="1"/>
  <c r="G52" i="1" s="1"/>
  <c r="E36" i="1"/>
  <c r="R35" i="1"/>
  <c r="Q35" i="1"/>
  <c r="P35" i="1"/>
  <c r="O35" i="1"/>
  <c r="F35" i="1"/>
  <c r="R34" i="1"/>
  <c r="Q34" i="1"/>
  <c r="P34" i="1"/>
  <c r="O34" i="1"/>
  <c r="F34" i="1"/>
  <c r="P33" i="1"/>
  <c r="O33" i="1"/>
  <c r="F33" i="1"/>
  <c r="R32" i="1"/>
  <c r="Q32" i="1"/>
  <c r="P32" i="1"/>
  <c r="O32" i="1"/>
  <c r="F32" i="1"/>
  <c r="R31" i="1"/>
  <c r="Q31" i="1"/>
  <c r="O31" i="1"/>
  <c r="F31" i="1"/>
  <c r="P31" i="1" s="1"/>
  <c r="R30" i="1"/>
  <c r="Q30" i="1"/>
  <c r="O30" i="1"/>
  <c r="F30" i="1"/>
  <c r="P30" i="1" s="1"/>
  <c r="R29" i="1"/>
  <c r="Q29" i="1"/>
  <c r="P29" i="1"/>
  <c r="O29" i="1"/>
  <c r="F29" i="1"/>
  <c r="R28" i="1"/>
  <c r="Q28" i="1"/>
  <c r="P28" i="1"/>
  <c r="O28" i="1"/>
  <c r="F28" i="1"/>
  <c r="R26" i="1"/>
  <c r="Q26" i="1"/>
  <c r="Q36" i="1" s="1"/>
  <c r="O26" i="1"/>
  <c r="O36" i="1" s="1"/>
  <c r="I26" i="1"/>
  <c r="P26" i="1" s="1"/>
  <c r="F26" i="1"/>
  <c r="F36" i="1" s="1"/>
  <c r="R25" i="1"/>
  <c r="Q25" i="1"/>
  <c r="P25" i="1"/>
  <c r="O25" i="1"/>
  <c r="F25" i="1"/>
  <c r="O24" i="1"/>
  <c r="F24" i="1"/>
  <c r="P24" i="1" s="1"/>
  <c r="Q23" i="1"/>
  <c r="O23" i="1"/>
  <c r="F23" i="1"/>
  <c r="P23" i="1" s="1"/>
  <c r="R22" i="1"/>
  <c r="Q22" i="1"/>
  <c r="P22" i="1"/>
  <c r="O22" i="1"/>
  <c r="F22" i="1"/>
  <c r="R21" i="1"/>
  <c r="Q21" i="1"/>
  <c r="P21" i="1"/>
  <c r="O21" i="1"/>
  <c r="F21" i="1"/>
  <c r="R20" i="1"/>
  <c r="Q20" i="1"/>
  <c r="O20" i="1"/>
  <c r="F20" i="1"/>
  <c r="P20" i="1" s="1"/>
  <c r="R19" i="1"/>
  <c r="Q19" i="1"/>
  <c r="O19" i="1"/>
  <c r="F19" i="1"/>
  <c r="P19" i="1" s="1"/>
  <c r="R18" i="1"/>
  <c r="Q18" i="1"/>
  <c r="P18" i="1"/>
  <c r="O18" i="1"/>
  <c r="F18" i="1"/>
  <c r="R17" i="1"/>
  <c r="Q17" i="1"/>
  <c r="P17" i="1"/>
  <c r="O17" i="1"/>
  <c r="F17" i="1"/>
  <c r="R16" i="1"/>
  <c r="Q16" i="1"/>
  <c r="O16" i="1"/>
  <c r="F16" i="1"/>
  <c r="P16" i="1" s="1"/>
  <c r="R15" i="1"/>
  <c r="Q15" i="1"/>
  <c r="O15" i="1"/>
  <c r="F15" i="1"/>
  <c r="P15" i="1" s="1"/>
  <c r="R14" i="1"/>
  <c r="Q14" i="1"/>
  <c r="P14" i="1"/>
  <c r="O14" i="1"/>
  <c r="F14" i="1"/>
  <c r="R13" i="1"/>
  <c r="Q13" i="1"/>
  <c r="P13" i="1"/>
  <c r="O13" i="1"/>
  <c r="R12" i="1"/>
  <c r="Q12" i="1"/>
  <c r="P12" i="1"/>
  <c r="O12" i="1"/>
  <c r="I12" i="1"/>
  <c r="I36" i="1" s="1"/>
  <c r="R11" i="1"/>
  <c r="Q11" i="1"/>
  <c r="O11" i="1"/>
  <c r="I11" i="1"/>
  <c r="P11" i="1" s="1"/>
  <c r="P36" i="1" l="1"/>
  <c r="P42" i="1" s="1"/>
  <c r="P52" i="1" s="1"/>
  <c r="R42" i="1"/>
  <c r="K52" i="1"/>
  <c r="R52" i="1" s="1"/>
  <c r="O42" i="1"/>
  <c r="O52" i="1" s="1"/>
  <c r="F42" i="1"/>
  <c r="F52" i="1" s="1"/>
  <c r="I42" i="1"/>
  <c r="I52" i="1" s="1"/>
</calcChain>
</file>

<file path=xl/sharedStrings.xml><?xml version="1.0" encoding="utf-8"?>
<sst xmlns="http://schemas.openxmlformats.org/spreadsheetml/2006/main" count="142" uniqueCount="124">
  <si>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</si>
  <si>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</si>
  <si>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</si>
  <si>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</si>
  <si>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</si>
  <si>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</si>
  <si>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</si>
  <si>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</si>
  <si>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</si>
  <si>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</si>
  <si>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P</t>
  </si>
  <si>
    <t>Q</t>
  </si>
  <si>
    <t>J</t>
  </si>
  <si>
    <t>K</t>
  </si>
  <si>
    <t>L</t>
  </si>
  <si>
    <t>M</t>
  </si>
  <si>
    <t>Megnevezés</t>
  </si>
  <si>
    <t>Tiszagyulaháza Község Önkormányzata</t>
  </si>
  <si>
    <t>Tiszagyulaháza Aprajafalva Óvoda</t>
  </si>
  <si>
    <t>Családsegítő és Gyermekjóléti Szolgálat, Bölcsőde</t>
  </si>
  <si>
    <t>Önkormányzat összesen</t>
  </si>
  <si>
    <t>KIADÁSOK</t>
  </si>
  <si>
    <t>2018. módosított előirányzat</t>
  </si>
  <si>
    <t xml:space="preserve"> - ebből kötelező feladat</t>
  </si>
  <si>
    <t xml:space="preserve"> - ebből önként vállalt feladat</t>
  </si>
  <si>
    <t xml:space="preserve"> - ebből államigazgatási feladat</t>
  </si>
  <si>
    <t>2016. eredeti előirányzat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</si>
  <si>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</si>
  <si>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</si>
  <si>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</si>
  <si>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</si>
  <si>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</si>
  <si>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</si>
  <si>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</si>
  <si>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</si>
  <si>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</si>
  <si>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</si>
  <si>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</si>
  <si>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</si>
  <si>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 xml:space="preserve">   ebből:</t>
  </si>
  <si>
    <t xml:space="preserve"> - Temetési támogatás</t>
  </si>
  <si>
    <t>7</t>
  </si>
  <si>
    <t xml:space="preserve"> - Rendkívüli élethelyzetben nyújtott támogatás</t>
  </si>
  <si>
    <t>8</t>
  </si>
  <si>
    <t xml:space="preserve"> - Krízissegély</t>
  </si>
  <si>
    <t>9</t>
  </si>
  <si>
    <t xml:space="preserve"> - Köztemetés</t>
  </si>
  <si>
    <t>10</t>
  </si>
  <si>
    <t xml:space="preserve"> - Lakhatási települési támogatás</t>
  </si>
  <si>
    <t>11</t>
  </si>
  <si>
    <t xml:space="preserve"> - Gyermekszületési támogatás</t>
  </si>
  <si>
    <t>12</t>
  </si>
  <si>
    <t xml:space="preserve"> - Év első újszülött gyermekének támogatása</t>
  </si>
  <si>
    <t>13</t>
  </si>
  <si>
    <t xml:space="preserve"> - Gyógyszerköltség támogatás</t>
  </si>
  <si>
    <t>14</t>
  </si>
  <si>
    <t xml:space="preserve"> - Buszbérlet támogatás</t>
  </si>
  <si>
    <t>15</t>
  </si>
  <si>
    <t xml:space="preserve">  - Szociális tüzelőanyag támogatás</t>
  </si>
  <si>
    <t>16</t>
  </si>
  <si>
    <t xml:space="preserve"> - Erzsébet utalvány</t>
  </si>
  <si>
    <t>17</t>
  </si>
  <si>
    <t>K5 Egyéb működési célú kiadások</t>
  </si>
  <si>
    <t>18</t>
  </si>
  <si>
    <t>Tartalékok</t>
  </si>
  <si>
    <t>19</t>
  </si>
  <si>
    <t xml:space="preserve"> - általános tartalék</t>
  </si>
  <si>
    <t>20</t>
  </si>
  <si>
    <t xml:space="preserve"> - közfoglalkoztatási céltartalék (nem támogatott kiadásokra)</t>
  </si>
  <si>
    <t>21</t>
  </si>
  <si>
    <t xml:space="preserve"> - céltartalék intézményi jubileumi jutalmakra</t>
  </si>
  <si>
    <t>22</t>
  </si>
  <si>
    <t xml:space="preserve"> - intézményi céltartalék póttámogatások finanszírozására</t>
  </si>
  <si>
    <t>23</t>
  </si>
  <si>
    <t xml:space="preserve"> - idegen bevbételek</t>
  </si>
  <si>
    <t>24</t>
  </si>
  <si>
    <t xml:space="preserve"> - dolgozói lakásalap</t>
  </si>
  <si>
    <t>25</t>
  </si>
  <si>
    <t xml:space="preserve"> - víziközmű használati díj</t>
  </si>
  <si>
    <t>26</t>
  </si>
  <si>
    <t xml:space="preserve"> - céltartalék felhalmozási kiadásokhoz (pályázati önerő)</t>
  </si>
  <si>
    <t>27</t>
  </si>
  <si>
    <t>Működési kiadások összesen</t>
  </si>
  <si>
    <t>28</t>
  </si>
  <si>
    <t>2.</t>
  </si>
  <si>
    <t>Felhalmozási kiadások</t>
  </si>
  <si>
    <t>29</t>
  </si>
  <si>
    <t>K6 Beruházások</t>
  </si>
  <si>
    <t>30</t>
  </si>
  <si>
    <t>K7 Felújítások</t>
  </si>
  <si>
    <t>31</t>
  </si>
  <si>
    <t>K8 Egyéb felhalmozási célú kiadások</t>
  </si>
  <si>
    <t>32</t>
  </si>
  <si>
    <t>Felhalmozási kiadások összesen</t>
  </si>
  <si>
    <t>33</t>
  </si>
  <si>
    <t>Költségvetési kiadások összesen</t>
  </si>
  <si>
    <t>34</t>
  </si>
  <si>
    <t>3.</t>
  </si>
  <si>
    <t>K9 Finanszírozási kiadások</t>
  </si>
  <si>
    <t>35</t>
  </si>
  <si>
    <t xml:space="preserve"> - Felhalmozási célú hitelek törlesztése</t>
  </si>
  <si>
    <t>36</t>
  </si>
  <si>
    <t xml:space="preserve"> - Rövidlejáratú hitelek törlesztése</t>
  </si>
  <si>
    <t>37</t>
  </si>
  <si>
    <t xml:space="preserve"> - Likviditási célú hitelek törlesztése</t>
  </si>
  <si>
    <t>38</t>
  </si>
  <si>
    <t xml:space="preserve"> - Forgatási célú értékpapírok kiadásai</t>
  </si>
  <si>
    <t>39</t>
  </si>
  <si>
    <t xml:space="preserve"> - Befektetési célú értékpapírok kiadásai</t>
  </si>
  <si>
    <t>40</t>
  </si>
  <si>
    <t xml:space="preserve"> - Államháztartáson belüli megelőlegezések visszafizetése</t>
  </si>
  <si>
    <t>41</t>
  </si>
  <si>
    <t>Központi, irányító szervi támogatás folyósítása</t>
  </si>
  <si>
    <t>42</t>
  </si>
  <si>
    <t>Finanszírozási kiadások összesen</t>
  </si>
  <si>
    <t>43</t>
  </si>
  <si>
    <t>KIADÁSOK ÖSSZESEN</t>
  </si>
  <si>
    <t>Hajdúnánás Városi Önkormányzat</t>
  </si>
  <si>
    <t>Hajdúnánási Közös Önkormányzati Hivatal</t>
  </si>
  <si>
    <t>Engedélyezett létszám:</t>
  </si>
  <si>
    <t>2014. január 1-től</t>
  </si>
  <si>
    <t>2014. december 1-től</t>
  </si>
  <si>
    <t>2014. december 31-én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</si>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</sst>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3" fontId="6" fillId="0" borderId="1" xfId="0" applyNumberFormat="1" applyFont="1" applyBorder="1"/>
    <xf numFmtId="0" fontId="7" fillId="0" borderId="3" xfId="0" applyFont="1" applyBorder="1"/>
    <xf numFmtId="0" fontId="8" fillId="2" borderId="1" xfId="0" applyFont="1" applyFill="1" applyBorder="1"/>
    <xf numFmtId="0" fontId="7" fillId="2" borderId="1" xfId="0" applyFont="1" applyFill="1" applyBorder="1"/>
    <xf numFmtId="3" fontId="8" fillId="2" borderId="1" xfId="0" applyNumberFormat="1" applyFont="1" applyFill="1" applyBorder="1"/>
    <xf numFmtId="0" fontId="7" fillId="0" borderId="0" xfId="0" applyFont="1"/>
    <xf numFmtId="3" fontId="5" fillId="0" borderId="1" xfId="0" applyNumberFormat="1" applyFont="1" applyBorder="1"/>
    <xf numFmtId="3" fontId="5" fillId="0" borderId="7" xfId="0" applyNumberFormat="1" applyFont="1" applyBorder="1"/>
    <xf numFmtId="0" fontId="5" fillId="0" borderId="3" xfId="0" applyFont="1" applyBorder="1"/>
    <xf numFmtId="0" fontId="8" fillId="0" borderId="3" xfId="0" applyFont="1" applyBorder="1"/>
    <xf numFmtId="0" fontId="8" fillId="0" borderId="0" xfId="0" applyFont="1"/>
    <xf numFmtId="0" fontId="8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22DC-AAE9-414D-8B3B-F5D7F155AB0F}">
  <dimension ref="A1:R62"/>
  <sheetViews>
    <sheetView tabSelected="1" view="pageLayout" zoomScaleNormal="100" workbookViewId="0">
      <selection activeCell="O2" sqref="O2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1" width="14.7109375" style="3" customWidth="1"/>
    <col min="12" max="14" width="14.85546875" style="3" hidden="1" customWidth="1"/>
    <col min="15" max="18" width="14.7109375" style="3" customWidth="1"/>
    <col min="19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7" width="14.7109375" style="1" customWidth="1"/>
    <col min="268" max="270" width="0" style="1" hidden="1" customWidth="1"/>
    <col min="271" max="274" width="14.7109375" style="1" customWidth="1"/>
    <col min="275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3" width="14.7109375" style="1" customWidth="1"/>
    <col min="524" max="526" width="0" style="1" hidden="1" customWidth="1"/>
    <col min="527" max="530" width="14.7109375" style="1" customWidth="1"/>
    <col min="531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9" width="14.7109375" style="1" customWidth="1"/>
    <col min="780" max="782" width="0" style="1" hidden="1" customWidth="1"/>
    <col min="783" max="786" width="14.7109375" style="1" customWidth="1"/>
    <col min="787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5" width="14.7109375" style="1" customWidth="1"/>
    <col min="1036" max="1038" width="0" style="1" hidden="1" customWidth="1"/>
    <col min="1039" max="1042" width="14.7109375" style="1" customWidth="1"/>
    <col min="1043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1" width="14.7109375" style="1" customWidth="1"/>
    <col min="1292" max="1294" width="0" style="1" hidden="1" customWidth="1"/>
    <col min="1295" max="1298" width="14.7109375" style="1" customWidth="1"/>
    <col min="1299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7" width="14.7109375" style="1" customWidth="1"/>
    <col min="1548" max="1550" width="0" style="1" hidden="1" customWidth="1"/>
    <col min="1551" max="1554" width="14.7109375" style="1" customWidth="1"/>
    <col min="1555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3" width="14.7109375" style="1" customWidth="1"/>
    <col min="1804" max="1806" width="0" style="1" hidden="1" customWidth="1"/>
    <col min="1807" max="1810" width="14.7109375" style="1" customWidth="1"/>
    <col min="1811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9" width="14.7109375" style="1" customWidth="1"/>
    <col min="2060" max="2062" width="0" style="1" hidden="1" customWidth="1"/>
    <col min="2063" max="2066" width="14.7109375" style="1" customWidth="1"/>
    <col min="2067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5" width="14.7109375" style="1" customWidth="1"/>
    <col min="2316" max="2318" width="0" style="1" hidden="1" customWidth="1"/>
    <col min="2319" max="2322" width="14.7109375" style="1" customWidth="1"/>
    <col min="2323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1" width="14.7109375" style="1" customWidth="1"/>
    <col min="2572" max="2574" width="0" style="1" hidden="1" customWidth="1"/>
    <col min="2575" max="2578" width="14.7109375" style="1" customWidth="1"/>
    <col min="2579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7" width="14.7109375" style="1" customWidth="1"/>
    <col min="2828" max="2830" width="0" style="1" hidden="1" customWidth="1"/>
    <col min="2831" max="2834" width="14.7109375" style="1" customWidth="1"/>
    <col min="2835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3" width="14.7109375" style="1" customWidth="1"/>
    <col min="3084" max="3086" width="0" style="1" hidden="1" customWidth="1"/>
    <col min="3087" max="3090" width="14.7109375" style="1" customWidth="1"/>
    <col min="3091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9" width="14.7109375" style="1" customWidth="1"/>
    <col min="3340" max="3342" width="0" style="1" hidden="1" customWidth="1"/>
    <col min="3343" max="3346" width="14.7109375" style="1" customWidth="1"/>
    <col min="3347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5" width="14.7109375" style="1" customWidth="1"/>
    <col min="3596" max="3598" width="0" style="1" hidden="1" customWidth="1"/>
    <col min="3599" max="3602" width="14.7109375" style="1" customWidth="1"/>
    <col min="3603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1" width="14.7109375" style="1" customWidth="1"/>
    <col min="3852" max="3854" width="0" style="1" hidden="1" customWidth="1"/>
    <col min="3855" max="3858" width="14.7109375" style="1" customWidth="1"/>
    <col min="3859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7" width="14.7109375" style="1" customWidth="1"/>
    <col min="4108" max="4110" width="0" style="1" hidden="1" customWidth="1"/>
    <col min="4111" max="4114" width="14.7109375" style="1" customWidth="1"/>
    <col min="4115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3" width="14.7109375" style="1" customWidth="1"/>
    <col min="4364" max="4366" width="0" style="1" hidden="1" customWidth="1"/>
    <col min="4367" max="4370" width="14.7109375" style="1" customWidth="1"/>
    <col min="4371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9" width="14.7109375" style="1" customWidth="1"/>
    <col min="4620" max="4622" width="0" style="1" hidden="1" customWidth="1"/>
    <col min="4623" max="4626" width="14.7109375" style="1" customWidth="1"/>
    <col min="4627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5" width="14.7109375" style="1" customWidth="1"/>
    <col min="4876" max="4878" width="0" style="1" hidden="1" customWidth="1"/>
    <col min="4879" max="4882" width="14.7109375" style="1" customWidth="1"/>
    <col min="4883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1" width="14.7109375" style="1" customWidth="1"/>
    <col min="5132" max="5134" width="0" style="1" hidden="1" customWidth="1"/>
    <col min="5135" max="5138" width="14.7109375" style="1" customWidth="1"/>
    <col min="5139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7" width="14.7109375" style="1" customWidth="1"/>
    <col min="5388" max="5390" width="0" style="1" hidden="1" customWidth="1"/>
    <col min="5391" max="5394" width="14.7109375" style="1" customWidth="1"/>
    <col min="5395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3" width="14.7109375" style="1" customWidth="1"/>
    <col min="5644" max="5646" width="0" style="1" hidden="1" customWidth="1"/>
    <col min="5647" max="5650" width="14.7109375" style="1" customWidth="1"/>
    <col min="5651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9" width="14.7109375" style="1" customWidth="1"/>
    <col min="5900" max="5902" width="0" style="1" hidden="1" customWidth="1"/>
    <col min="5903" max="5906" width="14.7109375" style="1" customWidth="1"/>
    <col min="5907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5" width="14.7109375" style="1" customWidth="1"/>
    <col min="6156" max="6158" width="0" style="1" hidden="1" customWidth="1"/>
    <col min="6159" max="6162" width="14.7109375" style="1" customWidth="1"/>
    <col min="6163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1" width="14.7109375" style="1" customWidth="1"/>
    <col min="6412" max="6414" width="0" style="1" hidden="1" customWidth="1"/>
    <col min="6415" max="6418" width="14.7109375" style="1" customWidth="1"/>
    <col min="6419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7" width="14.7109375" style="1" customWidth="1"/>
    <col min="6668" max="6670" width="0" style="1" hidden="1" customWidth="1"/>
    <col min="6671" max="6674" width="14.7109375" style="1" customWidth="1"/>
    <col min="6675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3" width="14.7109375" style="1" customWidth="1"/>
    <col min="6924" max="6926" width="0" style="1" hidden="1" customWidth="1"/>
    <col min="6927" max="6930" width="14.7109375" style="1" customWidth="1"/>
    <col min="6931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9" width="14.7109375" style="1" customWidth="1"/>
    <col min="7180" max="7182" width="0" style="1" hidden="1" customWidth="1"/>
    <col min="7183" max="7186" width="14.7109375" style="1" customWidth="1"/>
    <col min="7187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5" width="14.7109375" style="1" customWidth="1"/>
    <col min="7436" max="7438" width="0" style="1" hidden="1" customWidth="1"/>
    <col min="7439" max="7442" width="14.7109375" style="1" customWidth="1"/>
    <col min="7443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1" width="14.7109375" style="1" customWidth="1"/>
    <col min="7692" max="7694" width="0" style="1" hidden="1" customWidth="1"/>
    <col min="7695" max="7698" width="14.7109375" style="1" customWidth="1"/>
    <col min="7699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7" width="14.7109375" style="1" customWidth="1"/>
    <col min="7948" max="7950" width="0" style="1" hidden="1" customWidth="1"/>
    <col min="7951" max="7954" width="14.7109375" style="1" customWidth="1"/>
    <col min="7955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3" width="14.7109375" style="1" customWidth="1"/>
    <col min="8204" max="8206" width="0" style="1" hidden="1" customWidth="1"/>
    <col min="8207" max="8210" width="14.7109375" style="1" customWidth="1"/>
    <col min="8211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9" width="14.7109375" style="1" customWidth="1"/>
    <col min="8460" max="8462" width="0" style="1" hidden="1" customWidth="1"/>
    <col min="8463" max="8466" width="14.7109375" style="1" customWidth="1"/>
    <col min="8467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5" width="14.7109375" style="1" customWidth="1"/>
    <col min="8716" max="8718" width="0" style="1" hidden="1" customWidth="1"/>
    <col min="8719" max="8722" width="14.7109375" style="1" customWidth="1"/>
    <col min="8723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1" width="14.7109375" style="1" customWidth="1"/>
    <col min="8972" max="8974" width="0" style="1" hidden="1" customWidth="1"/>
    <col min="8975" max="8978" width="14.7109375" style="1" customWidth="1"/>
    <col min="8979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7" width="14.7109375" style="1" customWidth="1"/>
    <col min="9228" max="9230" width="0" style="1" hidden="1" customWidth="1"/>
    <col min="9231" max="9234" width="14.7109375" style="1" customWidth="1"/>
    <col min="9235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3" width="14.7109375" style="1" customWidth="1"/>
    <col min="9484" max="9486" width="0" style="1" hidden="1" customWidth="1"/>
    <col min="9487" max="9490" width="14.7109375" style="1" customWidth="1"/>
    <col min="9491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9" width="14.7109375" style="1" customWidth="1"/>
    <col min="9740" max="9742" width="0" style="1" hidden="1" customWidth="1"/>
    <col min="9743" max="9746" width="14.7109375" style="1" customWidth="1"/>
    <col min="9747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5" width="14.7109375" style="1" customWidth="1"/>
    <col min="9996" max="9998" width="0" style="1" hidden="1" customWidth="1"/>
    <col min="9999" max="10002" width="14.7109375" style="1" customWidth="1"/>
    <col min="10003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1" width="14.7109375" style="1" customWidth="1"/>
    <col min="10252" max="10254" width="0" style="1" hidden="1" customWidth="1"/>
    <col min="10255" max="10258" width="14.7109375" style="1" customWidth="1"/>
    <col min="10259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7" width="14.7109375" style="1" customWidth="1"/>
    <col min="10508" max="10510" width="0" style="1" hidden="1" customWidth="1"/>
    <col min="10511" max="10514" width="14.7109375" style="1" customWidth="1"/>
    <col min="10515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3" width="14.7109375" style="1" customWidth="1"/>
    <col min="10764" max="10766" width="0" style="1" hidden="1" customWidth="1"/>
    <col min="10767" max="10770" width="14.7109375" style="1" customWidth="1"/>
    <col min="10771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9" width="14.7109375" style="1" customWidth="1"/>
    <col min="11020" max="11022" width="0" style="1" hidden="1" customWidth="1"/>
    <col min="11023" max="11026" width="14.7109375" style="1" customWidth="1"/>
    <col min="11027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5" width="14.7109375" style="1" customWidth="1"/>
    <col min="11276" max="11278" width="0" style="1" hidden="1" customWidth="1"/>
    <col min="11279" max="11282" width="14.7109375" style="1" customWidth="1"/>
    <col min="11283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1" width="14.7109375" style="1" customWidth="1"/>
    <col min="11532" max="11534" width="0" style="1" hidden="1" customWidth="1"/>
    <col min="11535" max="11538" width="14.7109375" style="1" customWidth="1"/>
    <col min="11539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7" width="14.7109375" style="1" customWidth="1"/>
    <col min="11788" max="11790" width="0" style="1" hidden="1" customWidth="1"/>
    <col min="11791" max="11794" width="14.7109375" style="1" customWidth="1"/>
    <col min="11795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3" width="14.7109375" style="1" customWidth="1"/>
    <col min="12044" max="12046" width="0" style="1" hidden="1" customWidth="1"/>
    <col min="12047" max="12050" width="14.7109375" style="1" customWidth="1"/>
    <col min="12051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9" width="14.7109375" style="1" customWidth="1"/>
    <col min="12300" max="12302" width="0" style="1" hidden="1" customWidth="1"/>
    <col min="12303" max="12306" width="14.7109375" style="1" customWidth="1"/>
    <col min="12307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5" width="14.7109375" style="1" customWidth="1"/>
    <col min="12556" max="12558" width="0" style="1" hidden="1" customWidth="1"/>
    <col min="12559" max="12562" width="14.7109375" style="1" customWidth="1"/>
    <col min="12563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1" width="14.7109375" style="1" customWidth="1"/>
    <col min="12812" max="12814" width="0" style="1" hidden="1" customWidth="1"/>
    <col min="12815" max="12818" width="14.7109375" style="1" customWidth="1"/>
    <col min="12819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7" width="14.7109375" style="1" customWidth="1"/>
    <col min="13068" max="13070" width="0" style="1" hidden="1" customWidth="1"/>
    <col min="13071" max="13074" width="14.7109375" style="1" customWidth="1"/>
    <col min="13075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3" width="14.7109375" style="1" customWidth="1"/>
    <col min="13324" max="13326" width="0" style="1" hidden="1" customWidth="1"/>
    <col min="13327" max="13330" width="14.7109375" style="1" customWidth="1"/>
    <col min="13331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9" width="14.7109375" style="1" customWidth="1"/>
    <col min="13580" max="13582" width="0" style="1" hidden="1" customWidth="1"/>
    <col min="13583" max="13586" width="14.7109375" style="1" customWidth="1"/>
    <col min="13587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5" width="14.7109375" style="1" customWidth="1"/>
    <col min="13836" max="13838" width="0" style="1" hidden="1" customWidth="1"/>
    <col min="13839" max="13842" width="14.7109375" style="1" customWidth="1"/>
    <col min="13843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1" width="14.7109375" style="1" customWidth="1"/>
    <col min="14092" max="14094" width="0" style="1" hidden="1" customWidth="1"/>
    <col min="14095" max="14098" width="14.7109375" style="1" customWidth="1"/>
    <col min="14099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7" width="14.7109375" style="1" customWidth="1"/>
    <col min="14348" max="14350" width="0" style="1" hidden="1" customWidth="1"/>
    <col min="14351" max="14354" width="14.7109375" style="1" customWidth="1"/>
    <col min="14355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3" width="14.7109375" style="1" customWidth="1"/>
    <col min="14604" max="14606" width="0" style="1" hidden="1" customWidth="1"/>
    <col min="14607" max="14610" width="14.7109375" style="1" customWidth="1"/>
    <col min="14611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9" width="14.7109375" style="1" customWidth="1"/>
    <col min="14860" max="14862" width="0" style="1" hidden="1" customWidth="1"/>
    <col min="14863" max="14866" width="14.7109375" style="1" customWidth="1"/>
    <col min="14867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5" width="14.7109375" style="1" customWidth="1"/>
    <col min="15116" max="15118" width="0" style="1" hidden="1" customWidth="1"/>
    <col min="15119" max="15122" width="14.7109375" style="1" customWidth="1"/>
    <col min="15123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1" width="14.7109375" style="1" customWidth="1"/>
    <col min="15372" max="15374" width="0" style="1" hidden="1" customWidth="1"/>
    <col min="15375" max="15378" width="14.7109375" style="1" customWidth="1"/>
    <col min="15379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7" width="14.7109375" style="1" customWidth="1"/>
    <col min="15628" max="15630" width="0" style="1" hidden="1" customWidth="1"/>
    <col min="15631" max="15634" width="14.7109375" style="1" customWidth="1"/>
    <col min="15635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3" width="14.7109375" style="1" customWidth="1"/>
    <col min="15884" max="15886" width="0" style="1" hidden="1" customWidth="1"/>
    <col min="15887" max="15890" width="14.7109375" style="1" customWidth="1"/>
    <col min="15891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9" width="14.7109375" style="1" customWidth="1"/>
    <col min="16140" max="16142" width="0" style="1" hidden="1" customWidth="1"/>
    <col min="16143" max="16146" width="14.7109375" style="1" customWidth="1"/>
    <col min="16147" max="16384" width="9.140625" style="1"/>
  </cols>
  <sheetData>
    <row r="1" spans="1:18" x14ac:dyDescent="0.2">
      <c r="B1" s="2"/>
      <c r="R1" s="4"/>
    </row>
    <row r="2" spans="1:18" x14ac:dyDescent="0.2">
      <c r="B2" s="5"/>
      <c r="R2" s="6"/>
    </row>
    <row r="3" spans="1:18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">
      <c r="B5" s="9"/>
      <c r="C5" s="9"/>
      <c r="D5" s="9"/>
      <c r="E5" s="10"/>
      <c r="F5" s="10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</row>
    <row r="7" spans="1:18" s="9" customFormat="1" ht="15" customHeight="1" x14ac:dyDescent="0.2">
      <c r="B7" s="11" t="s">
        <v>0</v>
      </c>
      <c r="C7" s="12" t="s">
        <v>1</v>
      </c>
      <c r="D7" s="13"/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</row>
    <row r="8" spans="1:18" s="22" customFormat="1" ht="30" customHeight="1" x14ac:dyDescent="0.2">
      <c r="A8" s="15"/>
      <c r="B8" s="16" t="s">
        <v>16</v>
      </c>
      <c r="C8" s="17"/>
      <c r="D8" s="17"/>
      <c r="E8" s="18" t="s">
        <v>17</v>
      </c>
      <c r="F8" s="18"/>
      <c r="G8" s="18"/>
      <c r="H8" s="18" t="s">
        <v>18</v>
      </c>
      <c r="I8" s="18"/>
      <c r="J8" s="18"/>
      <c r="K8" s="18"/>
      <c r="L8" s="19" t="s">
        <v>19</v>
      </c>
      <c r="M8" s="20"/>
      <c r="N8" s="21"/>
      <c r="O8" s="19" t="s">
        <v>20</v>
      </c>
      <c r="P8" s="20"/>
      <c r="Q8" s="20"/>
      <c r="R8" s="21"/>
    </row>
    <row r="9" spans="1:18" ht="35.1" customHeight="1" x14ac:dyDescent="0.2">
      <c r="B9" s="17" t="s">
        <v>21</v>
      </c>
      <c r="C9" s="17"/>
      <c r="D9" s="17"/>
      <c r="E9" s="23" t="s">
        <v>22</v>
      </c>
      <c r="F9" s="23" t="s">
        <v>23</v>
      </c>
      <c r="G9" s="23" t="s">
        <v>24</v>
      </c>
      <c r="H9" s="23" t="s">
        <v>22</v>
      </c>
      <c r="I9" s="23" t="s">
        <v>23</v>
      </c>
      <c r="J9" s="23" t="s">
        <v>24</v>
      </c>
      <c r="K9" s="24" t="s">
        <v>25</v>
      </c>
      <c r="L9" s="23" t="s">
        <v>26</v>
      </c>
      <c r="M9" s="23" t="s">
        <v>23</v>
      </c>
      <c r="N9" s="23" t="s">
        <v>24</v>
      </c>
      <c r="O9" s="23" t="s">
        <v>22</v>
      </c>
      <c r="P9" s="23" t="s">
        <v>23</v>
      </c>
      <c r="Q9" s="23" t="s">
        <v>24</v>
      </c>
      <c r="R9" s="24" t="s">
        <v>25</v>
      </c>
    </row>
    <row r="10" spans="1:18" x14ac:dyDescent="0.2">
      <c r="A10" s="25" t="s">
        <v>27</v>
      </c>
      <c r="B10" s="26" t="s">
        <v>28</v>
      </c>
      <c r="C10" s="27" t="s">
        <v>29</v>
      </c>
      <c r="D10" s="27"/>
      <c r="E10" s="28"/>
      <c r="F10" s="29"/>
      <c r="G10" s="29"/>
      <c r="H10" s="28"/>
      <c r="I10" s="29"/>
      <c r="J10" s="29"/>
      <c r="K10" s="29"/>
      <c r="L10" s="28"/>
      <c r="M10" s="29"/>
      <c r="N10" s="29"/>
      <c r="O10" s="28"/>
      <c r="P10" s="29"/>
      <c r="Q10" s="29"/>
      <c r="R10" s="29"/>
    </row>
    <row r="11" spans="1:18" x14ac:dyDescent="0.2">
      <c r="A11" s="25" t="s">
        <v>30</v>
      </c>
      <c r="B11" s="30"/>
      <c r="C11" s="31" t="s">
        <v>31</v>
      </c>
      <c r="D11" s="31"/>
      <c r="E11" s="29">
        <v>53520790</v>
      </c>
      <c r="F11" s="29">
        <v>51160790</v>
      </c>
      <c r="G11" s="29">
        <v>2360000</v>
      </c>
      <c r="H11" s="29">
        <v>18938205</v>
      </c>
      <c r="I11" s="29">
        <f>H11-J11-K11</f>
        <v>18938205</v>
      </c>
      <c r="J11" s="29"/>
      <c r="K11" s="29"/>
      <c r="L11" s="29"/>
      <c r="M11" s="29"/>
      <c r="N11" s="29"/>
      <c r="O11" s="28">
        <f>H11+E11</f>
        <v>72458995</v>
      </c>
      <c r="P11" s="28">
        <f>I11+F11</f>
        <v>70098995</v>
      </c>
      <c r="Q11" s="28">
        <f>J11+G11</f>
        <v>2360000</v>
      </c>
      <c r="R11" s="28">
        <f t="shared" ref="R11:R22" si="0">K11</f>
        <v>0</v>
      </c>
    </row>
    <row r="12" spans="1:18" x14ac:dyDescent="0.2">
      <c r="A12" s="25" t="s">
        <v>32</v>
      </c>
      <c r="B12" s="30"/>
      <c r="C12" s="31" t="s">
        <v>33</v>
      </c>
      <c r="D12" s="31"/>
      <c r="E12" s="29">
        <v>7450590</v>
      </c>
      <c r="F12" s="29">
        <v>7025590</v>
      </c>
      <c r="G12" s="29">
        <v>425000</v>
      </c>
      <c r="H12" s="29">
        <v>3800000</v>
      </c>
      <c r="I12" s="29">
        <f>H12-J12-K12</f>
        <v>3800000</v>
      </c>
      <c r="J12" s="29"/>
      <c r="K12" s="29"/>
      <c r="L12" s="29"/>
      <c r="M12" s="29"/>
      <c r="N12" s="29"/>
      <c r="O12" s="28">
        <f t="shared" ref="O12:Q26" si="1">H12+E12</f>
        <v>11250590</v>
      </c>
      <c r="P12" s="28">
        <f t="shared" si="1"/>
        <v>10825590</v>
      </c>
      <c r="Q12" s="28">
        <f t="shared" si="1"/>
        <v>425000</v>
      </c>
      <c r="R12" s="28">
        <f t="shared" si="0"/>
        <v>0</v>
      </c>
    </row>
    <row r="13" spans="1:18" x14ac:dyDescent="0.2">
      <c r="A13" s="25" t="s">
        <v>34</v>
      </c>
      <c r="B13" s="30"/>
      <c r="C13" s="31" t="s">
        <v>35</v>
      </c>
      <c r="D13" s="31"/>
      <c r="E13" s="29">
        <v>64251243</v>
      </c>
      <c r="F13" s="29">
        <v>63961243</v>
      </c>
      <c r="G13" s="29">
        <v>290000</v>
      </c>
      <c r="H13" s="29">
        <v>12284464</v>
      </c>
      <c r="I13" s="29">
        <v>12284464</v>
      </c>
      <c r="J13" s="29"/>
      <c r="K13" s="29"/>
      <c r="L13" s="29"/>
      <c r="M13" s="29"/>
      <c r="N13" s="29"/>
      <c r="O13" s="28">
        <f t="shared" si="1"/>
        <v>76535707</v>
      </c>
      <c r="P13" s="28">
        <f t="shared" si="1"/>
        <v>76245707</v>
      </c>
      <c r="Q13" s="28">
        <f t="shared" si="1"/>
        <v>290000</v>
      </c>
      <c r="R13" s="28">
        <f t="shared" si="0"/>
        <v>0</v>
      </c>
    </row>
    <row r="14" spans="1:18" x14ac:dyDescent="0.2">
      <c r="A14" s="25" t="s">
        <v>36</v>
      </c>
      <c r="B14" s="30"/>
      <c r="C14" s="31" t="s">
        <v>37</v>
      </c>
      <c r="D14" s="31"/>
      <c r="E14" s="29">
        <v>3020200</v>
      </c>
      <c r="F14" s="29">
        <f t="shared" ref="F14:F35" si="2">E14</f>
        <v>3020200</v>
      </c>
      <c r="G14" s="29"/>
      <c r="H14" s="29"/>
      <c r="I14" s="29"/>
      <c r="J14" s="29"/>
      <c r="K14" s="29"/>
      <c r="L14" s="29"/>
      <c r="M14" s="29"/>
      <c r="N14" s="29"/>
      <c r="O14" s="28">
        <f t="shared" si="1"/>
        <v>3020200</v>
      </c>
      <c r="P14" s="28">
        <f t="shared" si="1"/>
        <v>3020200</v>
      </c>
      <c r="Q14" s="28">
        <f t="shared" si="1"/>
        <v>0</v>
      </c>
      <c r="R14" s="28">
        <f t="shared" si="0"/>
        <v>0</v>
      </c>
    </row>
    <row r="15" spans="1:18" x14ac:dyDescent="0.2">
      <c r="A15" s="25" t="s">
        <v>38</v>
      </c>
      <c r="B15" s="30"/>
      <c r="C15" s="32" t="s">
        <v>39</v>
      </c>
      <c r="D15" s="30" t="s">
        <v>40</v>
      </c>
      <c r="E15" s="29"/>
      <c r="F15" s="29">
        <f t="shared" si="2"/>
        <v>0</v>
      </c>
      <c r="G15" s="29"/>
      <c r="H15" s="29"/>
      <c r="I15" s="29"/>
      <c r="J15" s="29"/>
      <c r="K15" s="29"/>
      <c r="L15" s="29"/>
      <c r="M15" s="29"/>
      <c r="N15" s="29"/>
      <c r="O15" s="28">
        <f t="shared" si="1"/>
        <v>0</v>
      </c>
      <c r="P15" s="28">
        <f t="shared" si="1"/>
        <v>0</v>
      </c>
      <c r="Q15" s="28">
        <f t="shared" si="1"/>
        <v>0</v>
      </c>
      <c r="R15" s="28">
        <f t="shared" si="0"/>
        <v>0</v>
      </c>
    </row>
    <row r="16" spans="1:18" x14ac:dyDescent="0.2">
      <c r="A16" s="25" t="s">
        <v>41</v>
      </c>
      <c r="B16" s="30"/>
      <c r="C16" s="33"/>
      <c r="D16" s="30" t="s">
        <v>42</v>
      </c>
      <c r="E16" s="29"/>
      <c r="F16" s="29">
        <f t="shared" si="2"/>
        <v>0</v>
      </c>
      <c r="G16" s="29"/>
      <c r="H16" s="29"/>
      <c r="I16" s="29"/>
      <c r="J16" s="29"/>
      <c r="K16" s="29"/>
      <c r="L16" s="29"/>
      <c r="M16" s="29"/>
      <c r="N16" s="29"/>
      <c r="O16" s="28">
        <f t="shared" si="1"/>
        <v>0</v>
      </c>
      <c r="P16" s="28">
        <f t="shared" si="1"/>
        <v>0</v>
      </c>
      <c r="Q16" s="28">
        <f t="shared" si="1"/>
        <v>0</v>
      </c>
      <c r="R16" s="28">
        <f t="shared" si="0"/>
        <v>0</v>
      </c>
    </row>
    <row r="17" spans="1:18" x14ac:dyDescent="0.2">
      <c r="A17" s="25" t="s">
        <v>43</v>
      </c>
      <c r="B17" s="30"/>
      <c r="C17" s="33"/>
      <c r="D17" s="30" t="s">
        <v>44</v>
      </c>
      <c r="E17" s="29"/>
      <c r="F17" s="29">
        <f t="shared" si="2"/>
        <v>0</v>
      </c>
      <c r="G17" s="29"/>
      <c r="H17" s="29"/>
      <c r="I17" s="29"/>
      <c r="J17" s="29"/>
      <c r="K17" s="29"/>
      <c r="L17" s="29"/>
      <c r="M17" s="29"/>
      <c r="N17" s="29"/>
      <c r="O17" s="28">
        <f t="shared" si="1"/>
        <v>0</v>
      </c>
      <c r="P17" s="28">
        <f t="shared" si="1"/>
        <v>0</v>
      </c>
      <c r="Q17" s="28">
        <f t="shared" si="1"/>
        <v>0</v>
      </c>
      <c r="R17" s="28">
        <f t="shared" si="0"/>
        <v>0</v>
      </c>
    </row>
    <row r="18" spans="1:18" x14ac:dyDescent="0.2">
      <c r="A18" s="25" t="s">
        <v>45</v>
      </c>
      <c r="B18" s="30"/>
      <c r="C18" s="33"/>
      <c r="D18" s="30" t="s">
        <v>46</v>
      </c>
      <c r="E18" s="29"/>
      <c r="F18" s="29">
        <f t="shared" si="2"/>
        <v>0</v>
      </c>
      <c r="G18" s="29"/>
      <c r="H18" s="29"/>
      <c r="I18" s="29"/>
      <c r="J18" s="29"/>
      <c r="K18" s="29"/>
      <c r="L18" s="29"/>
      <c r="M18" s="29"/>
      <c r="N18" s="29"/>
      <c r="O18" s="28">
        <f t="shared" si="1"/>
        <v>0</v>
      </c>
      <c r="P18" s="28">
        <f t="shared" si="1"/>
        <v>0</v>
      </c>
      <c r="Q18" s="28">
        <f t="shared" si="1"/>
        <v>0</v>
      </c>
      <c r="R18" s="28">
        <f t="shared" si="0"/>
        <v>0</v>
      </c>
    </row>
    <row r="19" spans="1:18" x14ac:dyDescent="0.2">
      <c r="A19" s="25" t="s">
        <v>47</v>
      </c>
      <c r="B19" s="30"/>
      <c r="C19" s="33"/>
      <c r="D19" s="30" t="s">
        <v>48</v>
      </c>
      <c r="E19" s="29"/>
      <c r="F19" s="29">
        <f t="shared" si="2"/>
        <v>0</v>
      </c>
      <c r="G19" s="29"/>
      <c r="H19" s="29"/>
      <c r="I19" s="29"/>
      <c r="J19" s="29"/>
      <c r="K19" s="29"/>
      <c r="L19" s="29"/>
      <c r="M19" s="29"/>
      <c r="N19" s="29"/>
      <c r="O19" s="28">
        <f t="shared" si="1"/>
        <v>0</v>
      </c>
      <c r="P19" s="28">
        <f t="shared" si="1"/>
        <v>0</v>
      </c>
      <c r="Q19" s="28">
        <f t="shared" si="1"/>
        <v>0</v>
      </c>
      <c r="R19" s="28">
        <f t="shared" si="0"/>
        <v>0</v>
      </c>
    </row>
    <row r="20" spans="1:18" x14ac:dyDescent="0.2">
      <c r="A20" s="25" t="s">
        <v>49</v>
      </c>
      <c r="B20" s="30"/>
      <c r="C20" s="33"/>
      <c r="D20" s="30" t="s">
        <v>50</v>
      </c>
      <c r="E20" s="29"/>
      <c r="F20" s="29">
        <f t="shared" si="2"/>
        <v>0</v>
      </c>
      <c r="G20" s="29"/>
      <c r="H20" s="29"/>
      <c r="I20" s="29"/>
      <c r="J20" s="29"/>
      <c r="K20" s="29"/>
      <c r="L20" s="29"/>
      <c r="M20" s="29"/>
      <c r="N20" s="29"/>
      <c r="O20" s="28">
        <f t="shared" si="1"/>
        <v>0</v>
      </c>
      <c r="P20" s="28">
        <f t="shared" si="1"/>
        <v>0</v>
      </c>
      <c r="Q20" s="28">
        <f t="shared" si="1"/>
        <v>0</v>
      </c>
      <c r="R20" s="28">
        <f t="shared" si="0"/>
        <v>0</v>
      </c>
    </row>
    <row r="21" spans="1:18" x14ac:dyDescent="0.2">
      <c r="A21" s="25" t="s">
        <v>51</v>
      </c>
      <c r="B21" s="30"/>
      <c r="C21" s="33"/>
      <c r="D21" s="30" t="s">
        <v>52</v>
      </c>
      <c r="E21" s="29"/>
      <c r="F21" s="29">
        <f t="shared" si="2"/>
        <v>0</v>
      </c>
      <c r="G21" s="29"/>
      <c r="H21" s="29"/>
      <c r="I21" s="29"/>
      <c r="J21" s="29"/>
      <c r="K21" s="29"/>
      <c r="L21" s="29"/>
      <c r="M21" s="29"/>
      <c r="N21" s="29"/>
      <c r="O21" s="28">
        <f t="shared" si="1"/>
        <v>0</v>
      </c>
      <c r="P21" s="28">
        <f t="shared" si="1"/>
        <v>0</v>
      </c>
      <c r="Q21" s="28">
        <f t="shared" si="1"/>
        <v>0</v>
      </c>
      <c r="R21" s="28">
        <f t="shared" si="0"/>
        <v>0</v>
      </c>
    </row>
    <row r="22" spans="1:18" x14ac:dyDescent="0.2">
      <c r="A22" s="25" t="s">
        <v>53</v>
      </c>
      <c r="B22" s="30"/>
      <c r="C22" s="33"/>
      <c r="D22" s="30" t="s">
        <v>54</v>
      </c>
      <c r="E22" s="29"/>
      <c r="F22" s="29">
        <f t="shared" si="2"/>
        <v>0</v>
      </c>
      <c r="G22" s="29"/>
      <c r="H22" s="29"/>
      <c r="I22" s="29"/>
      <c r="J22" s="29"/>
      <c r="K22" s="29"/>
      <c r="L22" s="29"/>
      <c r="M22" s="29"/>
      <c r="N22" s="29"/>
      <c r="O22" s="28">
        <f t="shared" si="1"/>
        <v>0</v>
      </c>
      <c r="P22" s="28">
        <f t="shared" si="1"/>
        <v>0</v>
      </c>
      <c r="Q22" s="28">
        <f t="shared" si="1"/>
        <v>0</v>
      </c>
      <c r="R22" s="28">
        <f t="shared" si="0"/>
        <v>0</v>
      </c>
    </row>
    <row r="23" spans="1:18" x14ac:dyDescent="0.2">
      <c r="A23" s="25" t="s">
        <v>55</v>
      </c>
      <c r="B23" s="30"/>
      <c r="C23" s="33"/>
      <c r="D23" s="30" t="s">
        <v>56</v>
      </c>
      <c r="E23" s="29"/>
      <c r="F23" s="29">
        <f t="shared" si="2"/>
        <v>0</v>
      </c>
      <c r="G23" s="29"/>
      <c r="H23" s="29"/>
      <c r="I23" s="29"/>
      <c r="J23" s="29"/>
      <c r="K23" s="29"/>
      <c r="L23" s="29"/>
      <c r="M23" s="29"/>
      <c r="N23" s="29"/>
      <c r="O23" s="28">
        <f t="shared" si="1"/>
        <v>0</v>
      </c>
      <c r="P23" s="28">
        <f t="shared" si="1"/>
        <v>0</v>
      </c>
      <c r="Q23" s="28">
        <f t="shared" si="1"/>
        <v>0</v>
      </c>
      <c r="R23" s="28"/>
    </row>
    <row r="24" spans="1:18" x14ac:dyDescent="0.2">
      <c r="A24" s="25" t="s">
        <v>57</v>
      </c>
      <c r="B24" s="30"/>
      <c r="C24" s="33"/>
      <c r="D24" s="30" t="s">
        <v>58</v>
      </c>
      <c r="E24" s="29"/>
      <c r="F24" s="29">
        <f t="shared" si="2"/>
        <v>0</v>
      </c>
      <c r="G24" s="29"/>
      <c r="H24" s="29"/>
      <c r="I24" s="29"/>
      <c r="J24" s="29"/>
      <c r="K24" s="29"/>
      <c r="L24" s="29"/>
      <c r="M24" s="29"/>
      <c r="N24" s="29"/>
      <c r="O24" s="28">
        <f t="shared" si="1"/>
        <v>0</v>
      </c>
      <c r="P24" s="28">
        <f t="shared" si="1"/>
        <v>0</v>
      </c>
      <c r="Q24" s="28"/>
      <c r="R24" s="28"/>
    </row>
    <row r="25" spans="1:18" x14ac:dyDescent="0.2">
      <c r="A25" s="25" t="s">
        <v>59</v>
      </c>
      <c r="B25" s="30"/>
      <c r="C25" s="33"/>
      <c r="D25" s="30" t="s">
        <v>60</v>
      </c>
      <c r="E25" s="29"/>
      <c r="F25" s="29">
        <f t="shared" si="2"/>
        <v>0</v>
      </c>
      <c r="G25" s="29"/>
      <c r="H25" s="29"/>
      <c r="I25" s="29"/>
      <c r="J25" s="29"/>
      <c r="K25" s="29"/>
      <c r="L25" s="29"/>
      <c r="M25" s="29"/>
      <c r="N25" s="29"/>
      <c r="O25" s="28">
        <f t="shared" si="1"/>
        <v>0</v>
      </c>
      <c r="P25" s="28">
        <f t="shared" si="1"/>
        <v>0</v>
      </c>
      <c r="Q25" s="28">
        <f t="shared" si="1"/>
        <v>0</v>
      </c>
      <c r="R25" s="28">
        <f>K25</f>
        <v>0</v>
      </c>
    </row>
    <row r="26" spans="1:18" x14ac:dyDescent="0.2">
      <c r="A26" s="25" t="s">
        <v>61</v>
      </c>
      <c r="B26" s="30"/>
      <c r="C26" s="31" t="s">
        <v>62</v>
      </c>
      <c r="D26" s="31"/>
      <c r="E26" s="29">
        <v>17083637</v>
      </c>
      <c r="F26" s="29">
        <f>E26-G26</f>
        <v>17083637</v>
      </c>
      <c r="G26" s="29"/>
      <c r="H26" s="29"/>
      <c r="I26" s="29">
        <f>H26</f>
        <v>0</v>
      </c>
      <c r="J26" s="29"/>
      <c r="K26" s="29"/>
      <c r="L26" s="29"/>
      <c r="M26" s="29"/>
      <c r="N26" s="29"/>
      <c r="O26" s="28">
        <f t="shared" si="1"/>
        <v>17083637</v>
      </c>
      <c r="P26" s="28">
        <f t="shared" si="1"/>
        <v>17083637</v>
      </c>
      <c r="Q26" s="28">
        <f t="shared" si="1"/>
        <v>0</v>
      </c>
      <c r="R26" s="28">
        <f>K26</f>
        <v>0</v>
      </c>
    </row>
    <row r="27" spans="1:18" x14ac:dyDescent="0.2">
      <c r="A27" s="25" t="s">
        <v>63</v>
      </c>
      <c r="B27" s="30"/>
      <c r="C27" s="32" t="s">
        <v>39</v>
      </c>
      <c r="D27" s="30" t="s">
        <v>64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8"/>
      <c r="P27" s="28"/>
      <c r="Q27" s="28"/>
      <c r="R27" s="28"/>
    </row>
    <row r="28" spans="1:18" x14ac:dyDescent="0.2">
      <c r="A28" s="25" t="s">
        <v>65</v>
      </c>
      <c r="B28" s="30"/>
      <c r="C28" s="32"/>
      <c r="D28" s="30" t="s">
        <v>66</v>
      </c>
      <c r="E28" s="29">
        <v>4811437</v>
      </c>
      <c r="F28" s="29">
        <f t="shared" si="2"/>
        <v>4811437</v>
      </c>
      <c r="G28" s="29"/>
      <c r="H28" s="29"/>
      <c r="I28" s="29"/>
      <c r="J28" s="29"/>
      <c r="K28" s="29"/>
      <c r="L28" s="29"/>
      <c r="M28" s="29"/>
      <c r="N28" s="29"/>
      <c r="O28" s="28">
        <f t="shared" ref="O28:P35" si="3">H28+E28</f>
        <v>4811437</v>
      </c>
      <c r="P28" s="28">
        <f t="shared" si="3"/>
        <v>4811437</v>
      </c>
      <c r="Q28" s="28">
        <f>J28+G28</f>
        <v>0</v>
      </c>
      <c r="R28" s="28">
        <f>K28</f>
        <v>0</v>
      </c>
    </row>
    <row r="29" spans="1:18" x14ac:dyDescent="0.2">
      <c r="A29" s="25" t="s">
        <v>67</v>
      </c>
      <c r="B29" s="30"/>
      <c r="C29" s="32"/>
      <c r="D29" s="30" t="s">
        <v>68</v>
      </c>
      <c r="E29" s="34"/>
      <c r="F29" s="29">
        <f t="shared" si="2"/>
        <v>0</v>
      </c>
      <c r="G29" s="29"/>
      <c r="H29" s="29"/>
      <c r="I29" s="29"/>
      <c r="J29" s="29"/>
      <c r="K29" s="29"/>
      <c r="L29" s="29"/>
      <c r="M29" s="29"/>
      <c r="N29" s="29"/>
      <c r="O29" s="28">
        <f t="shared" si="3"/>
        <v>0</v>
      </c>
      <c r="P29" s="28">
        <f t="shared" si="3"/>
        <v>0</v>
      </c>
      <c r="Q29" s="28">
        <f>J29+G29</f>
        <v>0</v>
      </c>
      <c r="R29" s="28">
        <f>K29</f>
        <v>0</v>
      </c>
    </row>
    <row r="30" spans="1:18" x14ac:dyDescent="0.2">
      <c r="A30" s="25" t="s">
        <v>69</v>
      </c>
      <c r="B30" s="30"/>
      <c r="C30" s="32"/>
      <c r="D30" s="30" t="s">
        <v>70</v>
      </c>
      <c r="E30" s="34"/>
      <c r="F30" s="29">
        <f t="shared" si="2"/>
        <v>0</v>
      </c>
      <c r="G30" s="29"/>
      <c r="H30" s="29"/>
      <c r="I30" s="29"/>
      <c r="J30" s="29"/>
      <c r="K30" s="29"/>
      <c r="L30" s="29"/>
      <c r="M30" s="29"/>
      <c r="N30" s="29"/>
      <c r="O30" s="28">
        <f t="shared" si="3"/>
        <v>0</v>
      </c>
      <c r="P30" s="28">
        <f t="shared" si="3"/>
        <v>0</v>
      </c>
      <c r="Q30" s="28">
        <f>J30+G30</f>
        <v>0</v>
      </c>
      <c r="R30" s="28">
        <f>K30</f>
        <v>0</v>
      </c>
    </row>
    <row r="31" spans="1:18" x14ac:dyDescent="0.2">
      <c r="A31" s="25" t="s">
        <v>71</v>
      </c>
      <c r="B31" s="30"/>
      <c r="C31" s="32"/>
      <c r="D31" s="30" t="s">
        <v>72</v>
      </c>
      <c r="E31" s="34"/>
      <c r="F31" s="29">
        <f t="shared" si="2"/>
        <v>0</v>
      </c>
      <c r="G31" s="29"/>
      <c r="H31" s="29"/>
      <c r="I31" s="29"/>
      <c r="J31" s="29"/>
      <c r="K31" s="29"/>
      <c r="L31" s="29"/>
      <c r="M31" s="29"/>
      <c r="N31" s="29"/>
      <c r="O31" s="28">
        <f t="shared" si="3"/>
        <v>0</v>
      </c>
      <c r="P31" s="28">
        <f t="shared" si="3"/>
        <v>0</v>
      </c>
      <c r="Q31" s="28">
        <f>J31+G31</f>
        <v>0</v>
      </c>
      <c r="R31" s="28">
        <f>K31</f>
        <v>0</v>
      </c>
    </row>
    <row r="32" spans="1:18" x14ac:dyDescent="0.2">
      <c r="A32" s="25" t="s">
        <v>73</v>
      </c>
      <c r="B32" s="30"/>
      <c r="C32" s="33"/>
      <c r="D32" s="30" t="s">
        <v>74</v>
      </c>
      <c r="E32" s="34"/>
      <c r="F32" s="29">
        <f t="shared" si="2"/>
        <v>0</v>
      </c>
      <c r="G32" s="29"/>
      <c r="H32" s="29"/>
      <c r="I32" s="29"/>
      <c r="J32" s="29"/>
      <c r="K32" s="29"/>
      <c r="L32" s="29"/>
      <c r="M32" s="29"/>
      <c r="N32" s="29"/>
      <c r="O32" s="28">
        <f t="shared" si="3"/>
        <v>0</v>
      </c>
      <c r="P32" s="28">
        <f t="shared" si="3"/>
        <v>0</v>
      </c>
      <c r="Q32" s="28">
        <f>J32+G32</f>
        <v>0</v>
      </c>
      <c r="R32" s="28">
        <f>K32</f>
        <v>0</v>
      </c>
    </row>
    <row r="33" spans="1:18" x14ac:dyDescent="0.2">
      <c r="A33" s="25" t="s">
        <v>75</v>
      </c>
      <c r="B33" s="30"/>
      <c r="C33" s="33"/>
      <c r="D33" s="30" t="s">
        <v>76</v>
      </c>
      <c r="E33" s="34"/>
      <c r="F33" s="29">
        <f t="shared" si="2"/>
        <v>0</v>
      </c>
      <c r="G33" s="29"/>
      <c r="H33" s="29"/>
      <c r="I33" s="29"/>
      <c r="J33" s="29"/>
      <c r="K33" s="29"/>
      <c r="L33" s="29"/>
      <c r="M33" s="29"/>
      <c r="N33" s="29"/>
      <c r="O33" s="28">
        <f t="shared" si="3"/>
        <v>0</v>
      </c>
      <c r="P33" s="28">
        <f t="shared" si="3"/>
        <v>0</v>
      </c>
      <c r="Q33" s="28"/>
      <c r="R33" s="28"/>
    </row>
    <row r="34" spans="1:18" x14ac:dyDescent="0.2">
      <c r="A34" s="25" t="s">
        <v>77</v>
      </c>
      <c r="B34" s="30"/>
      <c r="C34" s="33"/>
      <c r="D34" s="30" t="s">
        <v>78</v>
      </c>
      <c r="E34" s="34"/>
      <c r="F34" s="29">
        <f t="shared" si="2"/>
        <v>0</v>
      </c>
      <c r="G34" s="29"/>
      <c r="H34" s="29"/>
      <c r="I34" s="29"/>
      <c r="J34" s="29"/>
      <c r="K34" s="29"/>
      <c r="L34" s="29"/>
      <c r="M34" s="29"/>
      <c r="N34" s="29"/>
      <c r="O34" s="28">
        <f t="shared" si="3"/>
        <v>0</v>
      </c>
      <c r="P34" s="28">
        <f t="shared" si="3"/>
        <v>0</v>
      </c>
      <c r="Q34" s="28">
        <f>J34+G34</f>
        <v>0</v>
      </c>
      <c r="R34" s="28">
        <f>K34</f>
        <v>0</v>
      </c>
    </row>
    <row r="35" spans="1:18" x14ac:dyDescent="0.2">
      <c r="A35" s="25" t="s">
        <v>79</v>
      </c>
      <c r="B35" s="30"/>
      <c r="C35" s="33"/>
      <c r="D35" s="30" t="s">
        <v>80</v>
      </c>
      <c r="E35" s="34"/>
      <c r="F35" s="29">
        <f t="shared" si="2"/>
        <v>0</v>
      </c>
      <c r="G35" s="29"/>
      <c r="H35" s="29"/>
      <c r="I35" s="29"/>
      <c r="J35" s="29"/>
      <c r="K35" s="29"/>
      <c r="L35" s="29"/>
      <c r="M35" s="29"/>
      <c r="N35" s="29"/>
      <c r="O35" s="28">
        <f t="shared" si="3"/>
        <v>0</v>
      </c>
      <c r="P35" s="28">
        <f t="shared" si="3"/>
        <v>0</v>
      </c>
      <c r="Q35" s="28">
        <f>J35+G35</f>
        <v>0</v>
      </c>
      <c r="R35" s="28">
        <f>K35</f>
        <v>0</v>
      </c>
    </row>
    <row r="36" spans="1:18" s="39" customFormat="1" ht="15" x14ac:dyDescent="0.25">
      <c r="A36" s="25" t="s">
        <v>81</v>
      </c>
      <c r="B36" s="35"/>
      <c r="C36" s="36" t="s">
        <v>82</v>
      </c>
      <c r="D36" s="37"/>
      <c r="E36" s="38">
        <f t="shared" ref="E36:Q36" si="4">E26+E14+E13+E12+E11</f>
        <v>145326460</v>
      </c>
      <c r="F36" s="38">
        <f t="shared" si="4"/>
        <v>142251460</v>
      </c>
      <c r="G36" s="38">
        <f t="shared" si="4"/>
        <v>3075000</v>
      </c>
      <c r="H36" s="38">
        <f t="shared" si="4"/>
        <v>35022669</v>
      </c>
      <c r="I36" s="38">
        <f t="shared" si="4"/>
        <v>35022669</v>
      </c>
      <c r="J36" s="38">
        <f t="shared" si="4"/>
        <v>0</v>
      </c>
      <c r="K36" s="38">
        <f t="shared" si="4"/>
        <v>0</v>
      </c>
      <c r="L36" s="38">
        <f t="shared" si="4"/>
        <v>0</v>
      </c>
      <c r="M36" s="38">
        <f t="shared" si="4"/>
        <v>0</v>
      </c>
      <c r="N36" s="38">
        <f t="shared" si="4"/>
        <v>0</v>
      </c>
      <c r="O36" s="38">
        <f t="shared" si="4"/>
        <v>180349129</v>
      </c>
      <c r="P36" s="38">
        <f t="shared" si="4"/>
        <v>177274129</v>
      </c>
      <c r="Q36" s="38">
        <f t="shared" si="4"/>
        <v>3075000</v>
      </c>
      <c r="R36" s="38">
        <f>K36</f>
        <v>0</v>
      </c>
    </row>
    <row r="37" spans="1:18" x14ac:dyDescent="0.2">
      <c r="A37" s="25" t="s">
        <v>83</v>
      </c>
      <c r="B37" s="30" t="s">
        <v>84</v>
      </c>
      <c r="C37" s="31" t="s">
        <v>85</v>
      </c>
      <c r="D37" s="31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x14ac:dyDescent="0.2">
      <c r="A38" s="25" t="s">
        <v>86</v>
      </c>
      <c r="B38" s="30"/>
      <c r="C38" s="31" t="s">
        <v>87</v>
      </c>
      <c r="D38" s="31"/>
      <c r="E38" s="29">
        <v>52582094</v>
      </c>
      <c r="F38" s="29">
        <v>52582094</v>
      </c>
      <c r="G38" s="29"/>
      <c r="H38" s="29">
        <v>88900</v>
      </c>
      <c r="I38" s="29">
        <v>88900</v>
      </c>
      <c r="J38" s="29"/>
      <c r="K38" s="29"/>
      <c r="L38" s="29"/>
      <c r="M38" s="29"/>
      <c r="N38" s="29"/>
      <c r="O38" s="28">
        <f t="shared" ref="O38:Q40" si="5">H38+E38</f>
        <v>52670994</v>
      </c>
      <c r="P38" s="28">
        <f t="shared" si="5"/>
        <v>52670994</v>
      </c>
      <c r="Q38" s="28">
        <f t="shared" si="5"/>
        <v>0</v>
      </c>
      <c r="R38" s="28">
        <f>K38</f>
        <v>0</v>
      </c>
    </row>
    <row r="39" spans="1:18" x14ac:dyDescent="0.2">
      <c r="A39" s="25" t="s">
        <v>88</v>
      </c>
      <c r="B39" s="30"/>
      <c r="C39" s="31" t="s">
        <v>89</v>
      </c>
      <c r="D39" s="31"/>
      <c r="E39" s="29">
        <v>17139000</v>
      </c>
      <c r="F39" s="29">
        <f>E39</f>
        <v>17139000</v>
      </c>
      <c r="G39" s="29"/>
      <c r="H39" s="29"/>
      <c r="I39" s="29">
        <f>H39</f>
        <v>0</v>
      </c>
      <c r="J39" s="29"/>
      <c r="K39" s="29"/>
      <c r="L39" s="29"/>
      <c r="M39" s="29"/>
      <c r="N39" s="29"/>
      <c r="O39" s="28">
        <f t="shared" si="5"/>
        <v>17139000</v>
      </c>
      <c r="P39" s="28">
        <f t="shared" si="5"/>
        <v>17139000</v>
      </c>
      <c r="Q39" s="28">
        <f t="shared" si="5"/>
        <v>0</v>
      </c>
      <c r="R39" s="28">
        <f>K39</f>
        <v>0</v>
      </c>
    </row>
    <row r="40" spans="1:18" x14ac:dyDescent="0.2">
      <c r="A40" s="25" t="s">
        <v>90</v>
      </c>
      <c r="B40" s="30"/>
      <c r="C40" s="31" t="s">
        <v>91</v>
      </c>
      <c r="D40" s="31"/>
      <c r="E40" s="29"/>
      <c r="F40" s="29">
        <f>E40-G40</f>
        <v>0</v>
      </c>
      <c r="G40" s="29"/>
      <c r="H40" s="29"/>
      <c r="I40" s="29"/>
      <c r="J40" s="29"/>
      <c r="K40" s="29"/>
      <c r="L40" s="29"/>
      <c r="M40" s="29"/>
      <c r="N40" s="29"/>
      <c r="O40" s="28">
        <f t="shared" si="5"/>
        <v>0</v>
      </c>
      <c r="P40" s="28">
        <f t="shared" si="5"/>
        <v>0</v>
      </c>
      <c r="Q40" s="28">
        <f t="shared" si="5"/>
        <v>0</v>
      </c>
      <c r="R40" s="28">
        <f>K40</f>
        <v>0</v>
      </c>
    </row>
    <row r="41" spans="1:18" s="39" customFormat="1" ht="15" x14ac:dyDescent="0.25">
      <c r="A41" s="25" t="s">
        <v>92</v>
      </c>
      <c r="B41" s="35"/>
      <c r="C41" s="36" t="s">
        <v>93</v>
      </c>
      <c r="D41" s="37"/>
      <c r="E41" s="38">
        <f>SUM(E38:E40)</f>
        <v>69721094</v>
      </c>
      <c r="F41" s="38">
        <f t="shared" ref="F41:P41" si="6">SUM(F38:F40)</f>
        <v>69721094</v>
      </c>
      <c r="G41" s="38">
        <f t="shared" si="6"/>
        <v>0</v>
      </c>
      <c r="H41" s="38">
        <f t="shared" si="6"/>
        <v>88900</v>
      </c>
      <c r="I41" s="38">
        <f t="shared" si="6"/>
        <v>88900</v>
      </c>
      <c r="J41" s="38">
        <f>SUM(J38:J40)</f>
        <v>0</v>
      </c>
      <c r="K41" s="38">
        <f t="shared" si="6"/>
        <v>0</v>
      </c>
      <c r="L41" s="38">
        <f t="shared" si="6"/>
        <v>0</v>
      </c>
      <c r="M41" s="38">
        <f t="shared" si="6"/>
        <v>0</v>
      </c>
      <c r="N41" s="38">
        <f t="shared" si="6"/>
        <v>0</v>
      </c>
      <c r="O41" s="38">
        <f t="shared" si="6"/>
        <v>69809994</v>
      </c>
      <c r="P41" s="38">
        <f t="shared" si="6"/>
        <v>69809994</v>
      </c>
      <c r="Q41" s="38">
        <f>SUM(Q38:Q40)</f>
        <v>0</v>
      </c>
      <c r="R41" s="38">
        <f>K41</f>
        <v>0</v>
      </c>
    </row>
    <row r="42" spans="1:18" s="39" customFormat="1" ht="15" x14ac:dyDescent="0.25">
      <c r="A42" s="25" t="s">
        <v>94</v>
      </c>
      <c r="B42" s="35"/>
      <c r="C42" s="36" t="s">
        <v>95</v>
      </c>
      <c r="D42" s="37"/>
      <c r="E42" s="38">
        <f>E41+E36</f>
        <v>215047554</v>
      </c>
      <c r="F42" s="38">
        <f t="shared" ref="F42:P42" si="7">F41+F36</f>
        <v>211972554</v>
      </c>
      <c r="G42" s="38">
        <f t="shared" si="7"/>
        <v>3075000</v>
      </c>
      <c r="H42" s="38">
        <f t="shared" si="7"/>
        <v>35111569</v>
      </c>
      <c r="I42" s="38">
        <f t="shared" si="7"/>
        <v>35111569</v>
      </c>
      <c r="J42" s="38">
        <f>J41+J36</f>
        <v>0</v>
      </c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38">
        <f t="shared" si="7"/>
        <v>250159123</v>
      </c>
      <c r="P42" s="38">
        <f t="shared" si="7"/>
        <v>247084123</v>
      </c>
      <c r="Q42" s="38">
        <f>Q41+Q36</f>
        <v>3075000</v>
      </c>
      <c r="R42" s="38">
        <f>K42</f>
        <v>0</v>
      </c>
    </row>
    <row r="43" spans="1:18" x14ac:dyDescent="0.2">
      <c r="A43" s="25" t="s">
        <v>96</v>
      </c>
      <c r="B43" s="30" t="s">
        <v>97</v>
      </c>
      <c r="C43" s="31" t="s">
        <v>98</v>
      </c>
      <c r="D43" s="31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x14ac:dyDescent="0.2">
      <c r="A44" s="25" t="s">
        <v>99</v>
      </c>
      <c r="B44" s="30"/>
      <c r="C44" s="32" t="s">
        <v>39</v>
      </c>
      <c r="D44" s="30" t="s">
        <v>100</v>
      </c>
      <c r="E44" s="40"/>
      <c r="F44" s="40">
        <f>E44</f>
        <v>0</v>
      </c>
      <c r="G44" s="40"/>
      <c r="H44" s="40"/>
      <c r="I44" s="40"/>
      <c r="J44" s="40"/>
      <c r="K44" s="40"/>
      <c r="L44" s="40"/>
      <c r="M44" s="40"/>
      <c r="N44" s="40"/>
      <c r="O44" s="28">
        <f t="shared" ref="O44:Q50" si="8">H44+E44</f>
        <v>0</v>
      </c>
      <c r="P44" s="28">
        <f t="shared" si="8"/>
        <v>0</v>
      </c>
      <c r="Q44" s="28">
        <f t="shared" si="8"/>
        <v>0</v>
      </c>
      <c r="R44" s="41">
        <f>K44</f>
        <v>0</v>
      </c>
    </row>
    <row r="45" spans="1:18" x14ac:dyDescent="0.2">
      <c r="A45" s="25" t="s">
        <v>101</v>
      </c>
      <c r="B45" s="30"/>
      <c r="C45" s="33"/>
      <c r="D45" s="30" t="s">
        <v>102</v>
      </c>
      <c r="E45" s="40"/>
      <c r="F45" s="40"/>
      <c r="G45" s="29"/>
      <c r="H45" s="29"/>
      <c r="I45" s="29"/>
      <c r="J45" s="29"/>
      <c r="K45" s="29"/>
      <c r="L45" s="29"/>
      <c r="M45" s="29"/>
      <c r="N45" s="29"/>
      <c r="O45" s="28">
        <f t="shared" si="8"/>
        <v>0</v>
      </c>
      <c r="P45" s="28">
        <f t="shared" si="8"/>
        <v>0</v>
      </c>
      <c r="Q45" s="28">
        <f t="shared" si="8"/>
        <v>0</v>
      </c>
      <c r="R45" s="41">
        <f>K45</f>
        <v>0</v>
      </c>
    </row>
    <row r="46" spans="1:18" x14ac:dyDescent="0.2">
      <c r="A46" s="25" t="s">
        <v>103</v>
      </c>
      <c r="B46" s="30"/>
      <c r="C46" s="33"/>
      <c r="D46" s="30" t="s">
        <v>104</v>
      </c>
      <c r="E46" s="40"/>
      <c r="F46" s="40"/>
      <c r="G46" s="29"/>
      <c r="H46" s="29"/>
      <c r="I46" s="29"/>
      <c r="J46" s="29"/>
      <c r="K46" s="29"/>
      <c r="L46" s="29"/>
      <c r="M46" s="29"/>
      <c r="N46" s="29"/>
      <c r="O46" s="28">
        <f t="shared" si="8"/>
        <v>0</v>
      </c>
      <c r="P46" s="28">
        <f t="shared" si="8"/>
        <v>0</v>
      </c>
      <c r="Q46" s="28"/>
      <c r="R46" s="41"/>
    </row>
    <row r="47" spans="1:18" x14ac:dyDescent="0.2">
      <c r="A47" s="25" t="s">
        <v>105</v>
      </c>
      <c r="B47" s="30"/>
      <c r="C47" s="33"/>
      <c r="D47" s="30" t="s">
        <v>106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8">
        <f t="shared" si="8"/>
        <v>0</v>
      </c>
      <c r="P47" s="28">
        <f t="shared" si="8"/>
        <v>0</v>
      </c>
      <c r="Q47" s="28">
        <f t="shared" si="8"/>
        <v>0</v>
      </c>
      <c r="R47" s="41">
        <f>K47</f>
        <v>0</v>
      </c>
    </row>
    <row r="48" spans="1:18" x14ac:dyDescent="0.2">
      <c r="A48" s="25" t="s">
        <v>107</v>
      </c>
      <c r="B48" s="30"/>
      <c r="C48" s="33"/>
      <c r="D48" s="30" t="s">
        <v>108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8">
        <f t="shared" si="8"/>
        <v>0</v>
      </c>
      <c r="P48" s="28">
        <f t="shared" si="8"/>
        <v>0</v>
      </c>
      <c r="Q48" s="28">
        <f t="shared" si="8"/>
        <v>0</v>
      </c>
      <c r="R48" s="41">
        <f>K48</f>
        <v>0</v>
      </c>
    </row>
    <row r="49" spans="1:18" x14ac:dyDescent="0.2">
      <c r="A49" s="25" t="s">
        <v>109</v>
      </c>
      <c r="B49" s="30"/>
      <c r="C49" s="33"/>
      <c r="D49" s="30" t="s">
        <v>110</v>
      </c>
      <c r="E49" s="40">
        <v>3525447</v>
      </c>
      <c r="F49" s="40">
        <v>3525447</v>
      </c>
      <c r="G49" s="29"/>
      <c r="H49" s="29"/>
      <c r="I49" s="29"/>
      <c r="J49" s="29"/>
      <c r="K49" s="29"/>
      <c r="L49" s="29"/>
      <c r="M49" s="29"/>
      <c r="N49" s="29"/>
      <c r="O49" s="28">
        <f t="shared" si="8"/>
        <v>3525447</v>
      </c>
      <c r="P49" s="28">
        <f t="shared" si="8"/>
        <v>3525447</v>
      </c>
      <c r="Q49" s="28">
        <f t="shared" si="8"/>
        <v>0</v>
      </c>
      <c r="R49" s="41"/>
    </row>
    <row r="50" spans="1:18" x14ac:dyDescent="0.2">
      <c r="A50" s="25" t="s">
        <v>111</v>
      </c>
      <c r="B50" s="30"/>
      <c r="C50" s="33"/>
      <c r="D50" s="42" t="s">
        <v>112</v>
      </c>
      <c r="E50" s="40">
        <v>26727269</v>
      </c>
      <c r="F50" s="40">
        <v>26727269</v>
      </c>
      <c r="G50" s="40"/>
      <c r="H50" s="40"/>
      <c r="I50" s="40"/>
      <c r="J50" s="40"/>
      <c r="K50" s="40"/>
      <c r="L50" s="40"/>
      <c r="M50" s="40"/>
      <c r="N50" s="40"/>
      <c r="O50" s="28">
        <f t="shared" si="8"/>
        <v>26727269</v>
      </c>
      <c r="P50" s="28">
        <f t="shared" si="8"/>
        <v>26727269</v>
      </c>
      <c r="Q50" s="28">
        <f t="shared" si="8"/>
        <v>0</v>
      </c>
      <c r="R50" s="41">
        <f>K50</f>
        <v>0</v>
      </c>
    </row>
    <row r="51" spans="1:18" s="44" customFormat="1" ht="15" x14ac:dyDescent="0.25">
      <c r="A51" s="25" t="s">
        <v>113</v>
      </c>
      <c r="B51" s="43"/>
      <c r="C51" s="36" t="s">
        <v>114</v>
      </c>
      <c r="D51" s="36"/>
      <c r="E51" s="38">
        <f>SUM(E43:E50)</f>
        <v>30252716</v>
      </c>
      <c r="F51" s="38">
        <f t="shared" ref="F51:P51" si="9">SUM(F43:F50)</f>
        <v>30252716</v>
      </c>
      <c r="G51" s="38">
        <f t="shared" si="9"/>
        <v>0</v>
      </c>
      <c r="H51" s="38">
        <f t="shared" si="9"/>
        <v>0</v>
      </c>
      <c r="I51" s="38">
        <f t="shared" si="9"/>
        <v>0</v>
      </c>
      <c r="J51" s="38">
        <f>SUM(J43:J50)</f>
        <v>0</v>
      </c>
      <c r="K51" s="38">
        <f t="shared" si="9"/>
        <v>0</v>
      </c>
      <c r="L51" s="38">
        <f t="shared" si="9"/>
        <v>0</v>
      </c>
      <c r="M51" s="38">
        <f t="shared" si="9"/>
        <v>0</v>
      </c>
      <c r="N51" s="38">
        <f t="shared" si="9"/>
        <v>0</v>
      </c>
      <c r="O51" s="38">
        <f t="shared" si="9"/>
        <v>30252716</v>
      </c>
      <c r="P51" s="38">
        <f t="shared" si="9"/>
        <v>30252716</v>
      </c>
      <c r="Q51" s="38">
        <f>SUM(Q43:Q50)</f>
        <v>0</v>
      </c>
      <c r="R51" s="38">
        <f>K51</f>
        <v>0</v>
      </c>
    </row>
    <row r="52" spans="1:18" s="44" customFormat="1" ht="15" x14ac:dyDescent="0.25">
      <c r="A52" s="25" t="s">
        <v>115</v>
      </c>
      <c r="B52" s="45" t="s">
        <v>116</v>
      </c>
      <c r="C52" s="36"/>
      <c r="D52" s="36"/>
      <c r="E52" s="38">
        <f>E42+E51</f>
        <v>245300270</v>
      </c>
      <c r="F52" s="38">
        <f t="shared" ref="F52:P52" si="10">F42+F51</f>
        <v>242225270</v>
      </c>
      <c r="G52" s="38">
        <f t="shared" si="10"/>
        <v>3075000</v>
      </c>
      <c r="H52" s="38">
        <f t="shared" si="10"/>
        <v>35111569</v>
      </c>
      <c r="I52" s="38">
        <f t="shared" si="10"/>
        <v>35111569</v>
      </c>
      <c r="J52" s="38">
        <f>J42+J51</f>
        <v>0</v>
      </c>
      <c r="K52" s="38">
        <f t="shared" si="10"/>
        <v>0</v>
      </c>
      <c r="L52" s="38">
        <f t="shared" si="10"/>
        <v>0</v>
      </c>
      <c r="M52" s="38">
        <f t="shared" si="10"/>
        <v>0</v>
      </c>
      <c r="N52" s="38">
        <f t="shared" si="10"/>
        <v>0</v>
      </c>
      <c r="O52" s="38">
        <f>O42+O51</f>
        <v>280411839</v>
      </c>
      <c r="P52" s="38">
        <f t="shared" si="10"/>
        <v>277336839</v>
      </c>
      <c r="Q52" s="38">
        <f>Q42+Q51</f>
        <v>3075000</v>
      </c>
      <c r="R52" s="38">
        <f>K52</f>
        <v>0</v>
      </c>
    </row>
    <row r="53" spans="1:18" x14ac:dyDescent="0.2">
      <c r="A53" s="46"/>
    </row>
    <row r="54" spans="1:18" s="22" customFormat="1" ht="30" hidden="1" customHeight="1" x14ac:dyDescent="0.2">
      <c r="A54" s="47"/>
      <c r="B54" s="48"/>
      <c r="C54" s="49"/>
      <c r="D54" s="49"/>
      <c r="E54" s="18" t="s">
        <v>117</v>
      </c>
      <c r="F54" s="18"/>
      <c r="G54" s="18"/>
      <c r="H54" s="18" t="s">
        <v>118</v>
      </c>
      <c r="I54" s="18"/>
      <c r="J54" s="18"/>
      <c r="K54" s="18"/>
      <c r="L54" s="19" t="s">
        <v>19</v>
      </c>
      <c r="M54" s="20"/>
      <c r="N54" s="21"/>
      <c r="O54" s="19" t="s">
        <v>20</v>
      </c>
      <c r="P54" s="20"/>
      <c r="Q54" s="20"/>
      <c r="R54" s="21"/>
    </row>
    <row r="55" spans="1:18" hidden="1" x14ac:dyDescent="0.2">
      <c r="A55" s="25" t="s">
        <v>103</v>
      </c>
      <c r="B55" s="42" t="s">
        <v>119</v>
      </c>
      <c r="C55" s="33"/>
      <c r="D55" s="30"/>
      <c r="E55" s="50"/>
      <c r="F55" s="51"/>
      <c r="G55" s="52"/>
      <c r="H55" s="50"/>
      <c r="I55" s="51"/>
      <c r="J55" s="51"/>
      <c r="K55" s="52"/>
      <c r="L55" s="50"/>
      <c r="M55" s="51"/>
      <c r="N55" s="52"/>
      <c r="O55" s="50"/>
      <c r="P55" s="51"/>
      <c r="Q55" s="51"/>
      <c r="R55" s="52"/>
    </row>
    <row r="56" spans="1:18" s="9" customFormat="1" hidden="1" x14ac:dyDescent="0.2">
      <c r="A56" s="25" t="s">
        <v>105</v>
      </c>
      <c r="B56" s="53"/>
      <c r="C56" s="54" t="s">
        <v>120</v>
      </c>
      <c r="D56" s="55"/>
      <c r="E56" s="56"/>
      <c r="F56" s="57">
        <v>14</v>
      </c>
      <c r="G56" s="58"/>
      <c r="H56" s="56"/>
      <c r="I56" s="57">
        <v>71</v>
      </c>
      <c r="J56" s="57"/>
      <c r="K56" s="58"/>
      <c r="L56" s="56"/>
      <c r="M56" s="57"/>
      <c r="N56" s="58"/>
      <c r="O56" s="56"/>
      <c r="P56" s="57">
        <f>SUM(E56:N56)</f>
        <v>85</v>
      </c>
      <c r="Q56" s="57"/>
      <c r="R56" s="58"/>
    </row>
    <row r="57" spans="1:18" s="9" customFormat="1" hidden="1" x14ac:dyDescent="0.2">
      <c r="A57" s="25" t="s">
        <v>107</v>
      </c>
      <c r="B57" s="53"/>
      <c r="C57" s="54" t="s">
        <v>121</v>
      </c>
      <c r="D57" s="55"/>
      <c r="E57" s="56"/>
      <c r="F57" s="57"/>
      <c r="G57" s="58"/>
      <c r="H57" s="56"/>
      <c r="I57" s="57"/>
      <c r="J57" s="57"/>
      <c r="K57" s="58"/>
      <c r="L57" s="56"/>
      <c r="M57" s="57"/>
      <c r="N57" s="58"/>
      <c r="O57" s="56"/>
      <c r="P57" s="57">
        <f>SUM(E57:N57)</f>
        <v>0</v>
      </c>
      <c r="Q57" s="57"/>
      <c r="R57" s="58"/>
    </row>
    <row r="58" spans="1:18" s="9" customFormat="1" hidden="1" x14ac:dyDescent="0.2">
      <c r="A58" s="25" t="s">
        <v>109</v>
      </c>
      <c r="B58" s="53"/>
      <c r="C58" s="53" t="s">
        <v>122</v>
      </c>
      <c r="D58" s="55"/>
      <c r="E58" s="56"/>
      <c r="F58" s="57">
        <v>14</v>
      </c>
      <c r="G58" s="58"/>
      <c r="H58" s="56"/>
      <c r="I58" s="57">
        <v>71</v>
      </c>
      <c r="J58" s="57"/>
      <c r="K58" s="58"/>
      <c r="L58" s="56"/>
      <c r="M58" s="57"/>
      <c r="N58" s="58"/>
      <c r="O58" s="56"/>
      <c r="P58" s="57">
        <f>SUM(E58:N58)</f>
        <v>85</v>
      </c>
      <c r="Q58" s="57"/>
      <c r="R58" s="58"/>
    </row>
    <row r="59" spans="1:18" hidden="1" x14ac:dyDescent="0.2">
      <c r="A59" s="25" t="s">
        <v>111</v>
      </c>
      <c r="B59" s="59" t="s">
        <v>123</v>
      </c>
      <c r="C59" s="60"/>
      <c r="D59" s="30"/>
      <c r="E59" s="50"/>
      <c r="F59" s="57">
        <v>406</v>
      </c>
      <c r="G59" s="52"/>
      <c r="H59" s="50"/>
      <c r="I59" s="51"/>
      <c r="J59" s="51"/>
      <c r="K59" s="52"/>
      <c r="L59" s="50"/>
      <c r="M59" s="51"/>
      <c r="N59" s="52"/>
      <c r="O59" s="50"/>
      <c r="P59" s="57">
        <f>SUM(E59:N59)</f>
        <v>406</v>
      </c>
      <c r="Q59" s="57"/>
      <c r="R59" s="52"/>
    </row>
    <row r="60" spans="1:18" hidden="1" x14ac:dyDescent="0.2">
      <c r="A60" s="46"/>
    </row>
    <row r="61" spans="1:18" x14ac:dyDescent="0.2">
      <c r="A61" s="61"/>
    </row>
    <row r="62" spans="1:18" x14ac:dyDescent="0.2">
      <c r="A62" s="61"/>
    </row>
  </sheetData>
  <mergeCells count="14">
    <mergeCell ref="B9:D9"/>
    <mergeCell ref="B54:D54"/>
    <mergeCell ref="E54:G54"/>
    <mergeCell ref="H54:K54"/>
    <mergeCell ref="L54:N54"/>
    <mergeCell ref="O54:R54"/>
    <mergeCell ref="B3:R3"/>
    <mergeCell ref="B4:R4"/>
    <mergeCell ref="C7:D7"/>
    <mergeCell ref="B8:D8"/>
    <mergeCell ref="E8:G8"/>
    <mergeCell ref="H8:K8"/>
    <mergeCell ref="L8:N8"/>
    <mergeCell ref="O8:R8"/>
  </mergeCells>
  <printOptions verticalCentered="1"/>
  <pageMargins left="0.7" right="0.7" top="0.75" bottom="0.75" header="0.3" footer="0.3"/>
  <pageSetup paperSize="9" scale="64" orientation="landscape" r:id="rId1"/>
  <headerFooter>
    <oddHeader>&amp;C&amp;"Arial,Normál"Tiszagyulaháza Község Önkormányzata 2018. évi működési, felhalmozási és finanszírozási kiadások kiemelt előirányzatai
(Ft)&amp;R&amp;"Arial,Normál"3. melléklet
az 1/2019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2019-02-14T12:46:57Z</dcterms:created>
  <dcterms:modified xsi:type="dcterms:W3CDTF">2019-02-14T12:47:27Z</dcterms:modified>
</cp:coreProperties>
</file>