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6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<sst xmlns="http://schemas.openxmlformats.org/spreadsheetml/2006/main" count="83" uniqueCount="80">
  <si>
    <t>B8</t>
  </si>
  <si>
    <t>K9</t>
  </si>
  <si>
    <t xml:space="preserve">1. számú melléklet  </t>
  </si>
  <si>
    <t>MŰKÖDÉSI CÉLÚ BEVÉTELEK</t>
  </si>
  <si>
    <t>K1</t>
  </si>
  <si>
    <t>Személyi juttatások</t>
  </si>
  <si>
    <t>K2</t>
  </si>
  <si>
    <t>Munkaadókat terhelő járulékok</t>
  </si>
  <si>
    <t>K3</t>
  </si>
  <si>
    <t>Dologi kiadások</t>
  </si>
  <si>
    <t>K4</t>
  </si>
  <si>
    <t>Ellátottak pénzbeli juttatásai</t>
  </si>
  <si>
    <t>K5</t>
  </si>
  <si>
    <t>Egyéb működési célú kiadások</t>
  </si>
  <si>
    <t>MŰKÖDÉSI CÉLÚ KIADÁSOK</t>
  </si>
  <si>
    <t>K46</t>
  </si>
  <si>
    <t>Lakhatással kapocsolatos ellátások</t>
  </si>
  <si>
    <t>K48</t>
  </si>
  <si>
    <t>Egyéb nem intézményi ellátások</t>
  </si>
  <si>
    <t>K502</t>
  </si>
  <si>
    <t>Elvonások és befizetések</t>
  </si>
  <si>
    <t>K506</t>
  </si>
  <si>
    <t>Egyéb működési célú támogatások államháztartáson belülre</t>
  </si>
  <si>
    <t>K511</t>
  </si>
  <si>
    <t>Egyéb működési célú támogatások államháztartáson kívülre</t>
  </si>
  <si>
    <t>K512</t>
  </si>
  <si>
    <t>Tartalékok</t>
  </si>
  <si>
    <t>MŰKÖDÉSI BEVÉTELEK ÖSSZESEN</t>
  </si>
  <si>
    <t>MŰKÖDÉSI KIADÁSOK ÖSSZESEN</t>
  </si>
  <si>
    <t>MŰKÖDÉSI HIÁNY/TÖBBLET</t>
  </si>
  <si>
    <t>B1</t>
  </si>
  <si>
    <t>Működési célú támogatások államháztartáson belülről</t>
  </si>
  <si>
    <t>B11</t>
  </si>
  <si>
    <t>Önkormányzatok működési támogatásai</t>
  </si>
  <si>
    <t>B16</t>
  </si>
  <si>
    <t>Egyéb működési célú támogatások bevételei államháztartáson belülről</t>
  </si>
  <si>
    <t>B3</t>
  </si>
  <si>
    <t>Közhatalmi bevételek</t>
  </si>
  <si>
    <t>B31</t>
  </si>
  <si>
    <t>Jövedelemadók</t>
  </si>
  <si>
    <t>B34</t>
  </si>
  <si>
    <t>Vagyoni típusú adók</t>
  </si>
  <si>
    <t>B35</t>
  </si>
  <si>
    <t>Termékek és szolgáltatások adói</t>
  </si>
  <si>
    <t>B36</t>
  </si>
  <si>
    <t>Egyéb közhatalmi bevételek</t>
  </si>
  <si>
    <t>B4</t>
  </si>
  <si>
    <t>Működési bevételek</t>
  </si>
  <si>
    <t>B405</t>
  </si>
  <si>
    <t>Ellátási díjak</t>
  </si>
  <si>
    <t>Kiszámlázott általános forgalmi adó</t>
  </si>
  <si>
    <t>B406</t>
  </si>
  <si>
    <t>B6</t>
  </si>
  <si>
    <t>Működési célú átvett pénzeszközök</t>
  </si>
  <si>
    <t>B63</t>
  </si>
  <si>
    <t>Egyéb működési célú átvett pénzeszközök</t>
  </si>
  <si>
    <t>Finanszírozási bevételek (működési)</t>
  </si>
  <si>
    <t>Finanszírozási kiadások (működési)</t>
  </si>
  <si>
    <t>Egyéb működési bevételek</t>
  </si>
  <si>
    <t>B404</t>
  </si>
  <si>
    <t>Tulajdonosi bevételek</t>
  </si>
  <si>
    <t>B401</t>
  </si>
  <si>
    <t>Készletértékesítés ellenértéke</t>
  </si>
  <si>
    <t>B402</t>
  </si>
  <si>
    <t>Szolgáltatások ellenértéke</t>
  </si>
  <si>
    <t>Eredeti ei. 2018.01.01.</t>
  </si>
  <si>
    <t>Dunaszentbenedek Község Önkormányzata</t>
  </si>
  <si>
    <t>B403</t>
  </si>
  <si>
    <t>Közvetített szolgáltatások ellenértéke</t>
  </si>
  <si>
    <t>B8131</t>
  </si>
  <si>
    <t>Előző év költségvetési maradványának igb.</t>
  </si>
  <si>
    <t>B408</t>
  </si>
  <si>
    <t>Kamatbevételek</t>
  </si>
  <si>
    <t>B411</t>
  </si>
  <si>
    <t>Módosított ei. 2018.12.31.</t>
  </si>
  <si>
    <t>K42</t>
  </si>
  <si>
    <t>Családi támogatások</t>
  </si>
  <si>
    <t>Teljesítés 2018.12.31.</t>
  </si>
  <si>
    <t>7/2019. (V.29.)  önkormányzati rendelet</t>
  </si>
  <si>
    <t>2018. évi működési célú bevételek és kiadások mérlege  Ft-ban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</si>
</sst>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3" fontId="3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left"/>
    </xf>
    <xf numFmtId="3" fontId="8" fillId="0" borderId="10" xfId="0" applyNumberFormat="1" applyFont="1" applyFill="1" applyBorder="1" applyAlignment="1">
      <alignment horizontal="left"/>
    </xf>
    <xf numFmtId="3" fontId="4" fillId="33" borderId="12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3" fontId="2" fillId="0" borderId="13" xfId="0" applyNumberFormat="1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left" wrapText="1"/>
    </xf>
    <xf numFmtId="3" fontId="7" fillId="0" borderId="10" xfId="0" applyNumberFormat="1" applyFont="1" applyFill="1" applyBorder="1" applyAlignment="1">
      <alignment horizontal="left"/>
    </xf>
    <xf numFmtId="3" fontId="7" fillId="0" borderId="10" xfId="0" applyNumberFormat="1" applyFont="1" applyBorder="1" applyAlignment="1">
      <alignment horizontal="left"/>
    </xf>
    <xf numFmtId="3" fontId="9" fillId="0" borderId="10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0" fontId="9" fillId="0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8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120" zoomScaleNormal="120" zoomScalePageLayoutView="0" workbookViewId="0" topLeftCell="A1">
      <selection activeCell="A2" sqref="A2:J2"/>
    </sheetView>
  </sheetViews>
  <sheetFormatPr defaultColWidth="9.140625" defaultRowHeight="15"/>
  <cols>
    <col min="1" max="1" width="4.8515625" style="8" customWidth="1"/>
    <col min="2" max="2" width="30.421875" style="8" bestFit="1" customWidth="1"/>
    <col min="3" max="3" width="11.28125" style="8" bestFit="1" customWidth="1"/>
    <col min="4" max="5" width="12.421875" style="8" bestFit="1" customWidth="1"/>
    <col min="6" max="6" width="1.57421875" style="11" customWidth="1"/>
    <col min="7" max="7" width="4.57421875" style="8" customWidth="1"/>
    <col min="8" max="8" width="26.7109375" style="8" customWidth="1"/>
    <col min="9" max="9" width="11.28125" style="8" bestFit="1" customWidth="1"/>
    <col min="10" max="10" width="12.421875" style="8" bestFit="1" customWidth="1"/>
    <col min="11" max="11" width="12.421875" style="0" bestFit="1" customWidth="1"/>
  </cols>
  <sheetData>
    <row r="1" spans="1:10" ht="15">
      <c r="A1" s="53" t="s">
        <v>66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5">
      <c r="A2" s="57" t="s">
        <v>79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5">
      <c r="A3" s="2"/>
      <c r="B3" s="2"/>
      <c r="C3" s="56" t="s">
        <v>78</v>
      </c>
      <c r="D3" s="56"/>
      <c r="E3" s="56"/>
      <c r="F3" s="56"/>
      <c r="G3" s="56"/>
      <c r="H3" s="56"/>
      <c r="I3" s="56"/>
      <c r="J3" s="56"/>
    </row>
    <row r="4" spans="1:10" ht="15">
      <c r="A4" s="2"/>
      <c r="B4" s="2"/>
      <c r="C4" s="56" t="s">
        <v>2</v>
      </c>
      <c r="D4" s="56"/>
      <c r="E4" s="56"/>
      <c r="F4" s="56"/>
      <c r="G4" s="56"/>
      <c r="H4" s="56"/>
      <c r="I4" s="56"/>
      <c r="J4" s="56"/>
    </row>
    <row r="5" spans="3:10" ht="15.75" thickBot="1">
      <c r="C5" s="9"/>
      <c r="D5" s="9"/>
      <c r="E5" s="9"/>
      <c r="F5" s="10"/>
      <c r="G5" s="9"/>
      <c r="H5" s="9"/>
      <c r="I5" s="55"/>
      <c r="J5" s="55"/>
    </row>
    <row r="6" spans="1:11" ht="25.5" customHeight="1" thickBot="1">
      <c r="A6" s="52" t="s">
        <v>3</v>
      </c>
      <c r="B6" s="52"/>
      <c r="C6" s="23" t="s">
        <v>65</v>
      </c>
      <c r="D6" s="23" t="s">
        <v>74</v>
      </c>
      <c r="E6" s="23" t="s">
        <v>77</v>
      </c>
      <c r="G6" s="52" t="s">
        <v>14</v>
      </c>
      <c r="H6" s="52"/>
      <c r="I6" s="23" t="s">
        <v>65</v>
      </c>
      <c r="J6" s="23" t="s">
        <v>74</v>
      </c>
      <c r="K6" s="23" t="s">
        <v>77</v>
      </c>
    </row>
    <row r="7" spans="1:11" ht="26.25">
      <c r="A7" s="6" t="s">
        <v>30</v>
      </c>
      <c r="B7" s="20" t="s">
        <v>31</v>
      </c>
      <c r="C7" s="7">
        <f>C8+C9</f>
        <v>32519713</v>
      </c>
      <c r="D7" s="7">
        <f>D8+D9</f>
        <v>92541772</v>
      </c>
      <c r="E7" s="7">
        <f>E8+E9</f>
        <v>92541772</v>
      </c>
      <c r="G7" s="19" t="s">
        <v>4</v>
      </c>
      <c r="H7" s="20" t="s">
        <v>5</v>
      </c>
      <c r="I7" s="21">
        <v>29120913</v>
      </c>
      <c r="J7" s="37">
        <v>56118720</v>
      </c>
      <c r="K7" s="37">
        <v>56118720</v>
      </c>
    </row>
    <row r="8" spans="1:11" ht="15">
      <c r="A8" s="24" t="s">
        <v>32</v>
      </c>
      <c r="B8" s="25" t="s">
        <v>33</v>
      </c>
      <c r="C8" s="17">
        <v>7279091</v>
      </c>
      <c r="D8" s="17">
        <v>17847242</v>
      </c>
      <c r="E8" s="17">
        <v>17847242</v>
      </c>
      <c r="G8" s="19" t="s">
        <v>6</v>
      </c>
      <c r="H8" s="22" t="s">
        <v>7</v>
      </c>
      <c r="I8" s="21">
        <v>5435407</v>
      </c>
      <c r="J8" s="37">
        <v>8709397</v>
      </c>
      <c r="K8" s="37">
        <v>8709397</v>
      </c>
    </row>
    <row r="9" spans="1:11" ht="23.25">
      <c r="A9" s="24" t="s">
        <v>34</v>
      </c>
      <c r="B9" s="25" t="s">
        <v>35</v>
      </c>
      <c r="C9" s="17">
        <v>25240622</v>
      </c>
      <c r="D9" s="17">
        <v>74694530</v>
      </c>
      <c r="E9" s="17">
        <v>74694530</v>
      </c>
      <c r="G9" s="19" t="s">
        <v>8</v>
      </c>
      <c r="H9" s="20" t="s">
        <v>9</v>
      </c>
      <c r="I9" s="21">
        <v>27509367</v>
      </c>
      <c r="J9" s="37">
        <v>41397266</v>
      </c>
      <c r="K9" s="37">
        <v>40835205</v>
      </c>
    </row>
    <row r="10" spans="1:11" ht="15">
      <c r="A10" s="26" t="s">
        <v>36</v>
      </c>
      <c r="B10" s="20" t="s">
        <v>37</v>
      </c>
      <c r="C10" s="21">
        <f>C11+C12+C13+C14</f>
        <v>26150890</v>
      </c>
      <c r="D10" s="21">
        <f>D11+D12+D13+D14</f>
        <v>26704840</v>
      </c>
      <c r="E10" s="21">
        <f>E11+E12+E13+E14</f>
        <v>22386280</v>
      </c>
      <c r="G10" s="19" t="s">
        <v>10</v>
      </c>
      <c r="H10" s="20" t="s">
        <v>11</v>
      </c>
      <c r="I10" s="21">
        <f>SUM(I11:I13)</f>
        <v>7955193</v>
      </c>
      <c r="J10" s="21">
        <f>SUM(J11:J13)</f>
        <v>11428179</v>
      </c>
      <c r="K10" s="21">
        <f>SUM(K11:K13)</f>
        <v>11428179</v>
      </c>
    </row>
    <row r="11" spans="1:11" ht="15">
      <c r="A11" s="24" t="s">
        <v>38</v>
      </c>
      <c r="B11" s="25" t="s">
        <v>39</v>
      </c>
      <c r="C11" s="17">
        <v>0</v>
      </c>
      <c r="D11" s="17">
        <v>0</v>
      </c>
      <c r="E11" s="17">
        <v>0</v>
      </c>
      <c r="G11" s="13" t="s">
        <v>75</v>
      </c>
      <c r="H11" s="12" t="s">
        <v>76</v>
      </c>
      <c r="I11" s="16">
        <v>0</v>
      </c>
      <c r="J11" s="36">
        <v>755000</v>
      </c>
      <c r="K11" s="36">
        <v>755000</v>
      </c>
    </row>
    <row r="12" spans="1:11" ht="15">
      <c r="A12" s="24" t="s">
        <v>40</v>
      </c>
      <c r="B12" s="25" t="s">
        <v>41</v>
      </c>
      <c r="C12" s="17">
        <v>1100000</v>
      </c>
      <c r="D12" s="17">
        <v>1100000</v>
      </c>
      <c r="E12" s="17">
        <v>960159</v>
      </c>
      <c r="G12" s="13" t="s">
        <v>15</v>
      </c>
      <c r="H12" s="12" t="s">
        <v>16</v>
      </c>
      <c r="I12" s="16">
        <v>0</v>
      </c>
      <c r="J12" s="36">
        <v>0</v>
      </c>
      <c r="K12" s="36">
        <v>0</v>
      </c>
    </row>
    <row r="13" spans="1:11" ht="15">
      <c r="A13" s="24" t="s">
        <v>42</v>
      </c>
      <c r="B13" s="25" t="s">
        <v>43</v>
      </c>
      <c r="C13" s="17">
        <v>24933890</v>
      </c>
      <c r="D13" s="17">
        <v>24933890</v>
      </c>
      <c r="E13" s="17">
        <v>20755171</v>
      </c>
      <c r="G13" s="13" t="s">
        <v>17</v>
      </c>
      <c r="H13" s="12" t="s">
        <v>18</v>
      </c>
      <c r="I13" s="16">
        <v>7955193</v>
      </c>
      <c r="J13" s="35">
        <v>10673179</v>
      </c>
      <c r="K13" s="35">
        <v>10673179</v>
      </c>
    </row>
    <row r="14" spans="1:11" ht="15">
      <c r="A14" s="24" t="s">
        <v>44</v>
      </c>
      <c r="B14" s="25" t="s">
        <v>45</v>
      </c>
      <c r="C14" s="17">
        <v>117000</v>
      </c>
      <c r="D14" s="17">
        <v>670950</v>
      </c>
      <c r="E14" s="17">
        <v>670950</v>
      </c>
      <c r="G14" s="19" t="s">
        <v>12</v>
      </c>
      <c r="H14" s="20" t="s">
        <v>13</v>
      </c>
      <c r="I14" s="21">
        <f>SUM(I15:I19)</f>
        <v>23087559</v>
      </c>
      <c r="J14" s="21">
        <f>SUM(J15:J18)</f>
        <v>43373759</v>
      </c>
      <c r="K14" s="21">
        <f>SUM(K15:K18)</f>
        <v>17218396</v>
      </c>
    </row>
    <row r="15" spans="1:11" ht="15">
      <c r="A15" s="26" t="s">
        <v>46</v>
      </c>
      <c r="B15" s="5" t="s">
        <v>47</v>
      </c>
      <c r="C15" s="21">
        <f>SUM(C16:C23)</f>
        <v>16115303</v>
      </c>
      <c r="D15" s="21">
        <f>SUM(D16:D23)</f>
        <v>20317472</v>
      </c>
      <c r="E15" s="21">
        <f>SUM(E16:E23)</f>
        <v>19900562</v>
      </c>
      <c r="G15" s="14" t="s">
        <v>19</v>
      </c>
      <c r="H15" s="15" t="s">
        <v>20</v>
      </c>
      <c r="I15" s="17">
        <v>0</v>
      </c>
      <c r="J15" s="35">
        <v>5397255</v>
      </c>
      <c r="K15" s="35">
        <v>5397255</v>
      </c>
    </row>
    <row r="16" spans="1:11" ht="23.25">
      <c r="A16" s="24" t="s">
        <v>61</v>
      </c>
      <c r="B16" s="25" t="s">
        <v>62</v>
      </c>
      <c r="C16" s="17">
        <v>1750000</v>
      </c>
      <c r="D16" s="17">
        <v>2263015</v>
      </c>
      <c r="E16" s="17">
        <v>2263015</v>
      </c>
      <c r="G16" s="14" t="s">
        <v>21</v>
      </c>
      <c r="H16" s="15" t="s">
        <v>22</v>
      </c>
      <c r="I16" s="17">
        <v>5908291</v>
      </c>
      <c r="J16" s="35">
        <v>7253241</v>
      </c>
      <c r="K16" s="35">
        <v>7253241</v>
      </c>
    </row>
    <row r="17" spans="1:11" ht="23.25">
      <c r="A17" s="24" t="s">
        <v>63</v>
      </c>
      <c r="B17" s="25" t="s">
        <v>64</v>
      </c>
      <c r="C17" s="17">
        <v>1355000</v>
      </c>
      <c r="D17" s="17">
        <v>1847888</v>
      </c>
      <c r="E17" s="17">
        <v>1847885</v>
      </c>
      <c r="G17" s="14" t="s">
        <v>23</v>
      </c>
      <c r="H17" s="15" t="s">
        <v>24</v>
      </c>
      <c r="I17" s="17">
        <v>3645800</v>
      </c>
      <c r="J17" s="35">
        <v>4567900</v>
      </c>
      <c r="K17" s="35">
        <v>4567900</v>
      </c>
    </row>
    <row r="18" spans="1:11" ht="15">
      <c r="A18" s="24" t="s">
        <v>67</v>
      </c>
      <c r="B18" s="25" t="s">
        <v>68</v>
      </c>
      <c r="C18" s="17">
        <v>1477000</v>
      </c>
      <c r="D18" s="17">
        <v>1477000</v>
      </c>
      <c r="E18" s="17">
        <v>1221126</v>
      </c>
      <c r="G18" s="14" t="s">
        <v>25</v>
      </c>
      <c r="H18" s="15" t="s">
        <v>26</v>
      </c>
      <c r="I18" s="17">
        <v>4966639</v>
      </c>
      <c r="J18" s="35">
        <v>26155363</v>
      </c>
      <c r="K18" s="35">
        <v>0</v>
      </c>
    </row>
    <row r="19" spans="1:11" ht="26.25">
      <c r="A19" s="24" t="s">
        <v>59</v>
      </c>
      <c r="B19" s="25" t="s">
        <v>60</v>
      </c>
      <c r="C19" s="17">
        <v>114000</v>
      </c>
      <c r="D19" s="17">
        <v>114000</v>
      </c>
      <c r="E19" s="17">
        <v>0</v>
      </c>
      <c r="G19" s="19" t="s">
        <v>1</v>
      </c>
      <c r="H19" s="20" t="s">
        <v>57</v>
      </c>
      <c r="I19" s="27">
        <v>8566829</v>
      </c>
      <c r="J19" s="27">
        <v>9998064</v>
      </c>
      <c r="K19" s="27">
        <v>9998064</v>
      </c>
    </row>
    <row r="20" spans="1:11" ht="15">
      <c r="A20" s="24" t="s">
        <v>48</v>
      </c>
      <c r="B20" s="25" t="s">
        <v>49</v>
      </c>
      <c r="C20" s="17">
        <v>4782303</v>
      </c>
      <c r="D20" s="17">
        <v>7484661</v>
      </c>
      <c r="E20" s="17">
        <v>7481061</v>
      </c>
      <c r="G20" s="19"/>
      <c r="H20" s="20"/>
      <c r="I20" s="27"/>
      <c r="J20" s="27"/>
      <c r="K20" s="27"/>
    </row>
    <row r="21" spans="1:11" ht="15">
      <c r="A21" s="24" t="s">
        <v>51</v>
      </c>
      <c r="B21" s="25" t="s">
        <v>50</v>
      </c>
      <c r="C21" s="29">
        <v>2097000</v>
      </c>
      <c r="D21" s="29">
        <v>2158362</v>
      </c>
      <c r="E21" s="29">
        <v>2114929</v>
      </c>
      <c r="G21" s="19"/>
      <c r="H21" s="20"/>
      <c r="I21" s="27"/>
      <c r="J21" s="28"/>
      <c r="K21" s="28"/>
    </row>
    <row r="22" spans="1:11" ht="15">
      <c r="A22" s="24" t="s">
        <v>71</v>
      </c>
      <c r="B22" s="25" t="s">
        <v>72</v>
      </c>
      <c r="C22" s="29">
        <v>0</v>
      </c>
      <c r="D22" s="29">
        <v>209109</v>
      </c>
      <c r="E22" s="29">
        <v>209109</v>
      </c>
      <c r="G22" s="38"/>
      <c r="H22" s="39"/>
      <c r="I22" s="33"/>
      <c r="J22" s="40"/>
      <c r="K22" s="40"/>
    </row>
    <row r="23" spans="1:11" ht="15">
      <c r="A23" s="24" t="s">
        <v>73</v>
      </c>
      <c r="B23" s="25" t="s">
        <v>58</v>
      </c>
      <c r="C23" s="29">
        <v>4540000</v>
      </c>
      <c r="D23" s="29">
        <v>4763437</v>
      </c>
      <c r="E23" s="29">
        <v>4763437</v>
      </c>
      <c r="G23" s="43"/>
      <c r="H23" s="45"/>
      <c r="I23" s="47"/>
      <c r="J23" s="49"/>
      <c r="K23" s="49"/>
    </row>
    <row r="24" spans="1:11" ht="15">
      <c r="A24" s="26" t="s">
        <v>52</v>
      </c>
      <c r="B24" s="5" t="s">
        <v>53</v>
      </c>
      <c r="C24" s="31">
        <f>C25</f>
        <v>0</v>
      </c>
      <c r="D24" s="31">
        <f>D25</f>
        <v>995000</v>
      </c>
      <c r="E24" s="31">
        <f>E25</f>
        <v>995000</v>
      </c>
      <c r="G24" s="44"/>
      <c r="H24" s="46"/>
      <c r="I24" s="48"/>
      <c r="J24" s="50"/>
      <c r="K24" s="50"/>
    </row>
    <row r="25" spans="1:11" ht="15">
      <c r="A25" s="24" t="s">
        <v>54</v>
      </c>
      <c r="B25" s="25" t="s">
        <v>55</v>
      </c>
      <c r="C25" s="29">
        <v>0</v>
      </c>
      <c r="D25" s="30">
        <v>995000</v>
      </c>
      <c r="E25" s="30">
        <v>995000</v>
      </c>
      <c r="G25" s="44"/>
      <c r="H25" s="46"/>
      <c r="I25" s="48"/>
      <c r="J25" s="50"/>
      <c r="K25" s="50"/>
    </row>
    <row r="26" spans="1:11" ht="15">
      <c r="A26" s="26" t="s">
        <v>0</v>
      </c>
      <c r="B26" s="5" t="s">
        <v>56</v>
      </c>
      <c r="C26" s="31">
        <f>C27</f>
        <v>18322533</v>
      </c>
      <c r="D26" s="31">
        <f>D27</f>
        <v>30466301</v>
      </c>
      <c r="E26" s="31">
        <f>E27</f>
        <v>30466301</v>
      </c>
      <c r="G26" s="44"/>
      <c r="H26" s="46"/>
      <c r="I26" s="48"/>
      <c r="J26" s="50"/>
      <c r="K26" s="50"/>
    </row>
    <row r="27" spans="1:11" ht="15.75" thickBot="1">
      <c r="A27" s="24" t="s">
        <v>69</v>
      </c>
      <c r="B27" s="25" t="s">
        <v>70</v>
      </c>
      <c r="C27" s="30">
        <v>18322533</v>
      </c>
      <c r="D27" s="34">
        <v>30466301</v>
      </c>
      <c r="E27" s="34">
        <v>30466301</v>
      </c>
      <c r="F27" s="1"/>
      <c r="G27" s="44"/>
      <c r="H27" s="46"/>
      <c r="I27" s="48"/>
      <c r="J27" s="51"/>
      <c r="K27" s="51"/>
    </row>
    <row r="28" spans="1:11" s="3" customFormat="1" ht="30.75" customHeight="1" thickBot="1">
      <c r="A28" s="52" t="s">
        <v>27</v>
      </c>
      <c r="B28" s="52"/>
      <c r="C28" s="18">
        <f>C7+C10+C15+C24+C26</f>
        <v>93108439</v>
      </c>
      <c r="D28" s="18">
        <f>D7+D10+D15+D24+D26</f>
        <v>171025385</v>
      </c>
      <c r="E28" s="18">
        <f>E7+E10+E15+E24+E26</f>
        <v>166289915</v>
      </c>
      <c r="F28" s="4"/>
      <c r="G28" s="52" t="s">
        <v>28</v>
      </c>
      <c r="H28" s="52"/>
      <c r="I28" s="18">
        <f>I7+I8+I9+I10+I14+I20</f>
        <v>93108439</v>
      </c>
      <c r="J28" s="18">
        <f>J7+J8+J9+J10+J14+J19</f>
        <v>171025385</v>
      </c>
      <c r="K28" s="18">
        <f>K7+K8+K9+K10+K14+K19</f>
        <v>144307961</v>
      </c>
    </row>
    <row r="29" ht="15.75" thickBot="1"/>
    <row r="30" spans="1:5" ht="16.5" customHeight="1" thickBot="1">
      <c r="A30" s="41" t="s">
        <v>29</v>
      </c>
      <c r="B30" s="42"/>
      <c r="C30" s="32">
        <f>C28-I28</f>
        <v>0</v>
      </c>
      <c r="D30" s="32">
        <f>D28-J28</f>
        <v>0</v>
      </c>
      <c r="E30" s="32">
        <f>E28-K28</f>
        <v>21981954</v>
      </c>
    </row>
    <row r="35" ht="31.5" customHeight="1"/>
  </sheetData>
  <sheetProtection/>
  <mergeCells count="15">
    <mergeCell ref="K23:K27"/>
    <mergeCell ref="A6:B6"/>
    <mergeCell ref="G6:H6"/>
    <mergeCell ref="A1:J1"/>
    <mergeCell ref="I5:J5"/>
    <mergeCell ref="C3:J3"/>
    <mergeCell ref="C4:J4"/>
    <mergeCell ref="A2:J2"/>
    <mergeCell ref="A30:B30"/>
    <mergeCell ref="G23:G27"/>
    <mergeCell ref="H23:H27"/>
    <mergeCell ref="I23:I27"/>
    <mergeCell ref="J23:J27"/>
    <mergeCell ref="A28:B28"/>
    <mergeCell ref="G28:H28"/>
  </mergeCells>
  <printOptions/>
  <pageMargins left="0.2362204724409449" right="0.15748031496062992" top="0.31496062992125984" bottom="0.15748031496062992" header="0.31496062992125984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 Körjegyzőség</dc:creator>
  <cp:keywords/>
  <dc:description/>
  <cp:lastModifiedBy>User</cp:lastModifiedBy>
  <cp:lastPrinted>2019-05-29T08:19:09Z</cp:lastPrinted>
  <dcterms:created xsi:type="dcterms:W3CDTF">2014-02-25T10:53:48Z</dcterms:created>
  <dcterms:modified xsi:type="dcterms:W3CDTF">2019-05-29T08:24:15Z</dcterms:modified>
  <cp:category/>
  <cp:version/>
  <cp:contentType/>
  <cp:contentStatus/>
</cp:coreProperties>
</file>