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Kaposújlak zárszámadás 2019\"/>
    </mc:Choice>
  </mc:AlternateContent>
  <bookViews>
    <workbookView xWindow="0" yWindow="0" windowWidth="20490" windowHeight="7155" activeTab="1"/>
  </bookViews>
  <sheets>
    <sheet name="1" sheetId="1" r:id="rId1"/>
    <sheet name="2" sheetId="2" r:id="rId2"/>
  </sheets>
  <definedNames>
    <definedName name="_xlnm.Print_Titles" localSheetId="0">'1'!$6:$6</definedName>
  </definedNames>
  <calcPr calcId="152511"/>
</workbook>
</file>

<file path=xl/calcChain.xml><?xml version="1.0" encoding="utf-8"?>
<calcChain xmlns="http://schemas.openxmlformats.org/spreadsheetml/2006/main">
  <c r="E56" i="2" l="1"/>
  <c r="D56" i="2"/>
  <c r="E52" i="2"/>
  <c r="D52" i="2"/>
  <c r="E47" i="2"/>
  <c r="D47" i="2"/>
  <c r="E39" i="2"/>
  <c r="D39" i="2"/>
  <c r="E34" i="2"/>
  <c r="D34" i="2"/>
  <c r="E30" i="2"/>
  <c r="D30" i="2"/>
  <c r="E27" i="2"/>
  <c r="D27" i="2"/>
  <c r="E20" i="2"/>
  <c r="D20" i="2"/>
  <c r="E17" i="2"/>
  <c r="D17" i="2"/>
  <c r="D35" i="2" s="1"/>
  <c r="E13" i="2"/>
  <c r="D13" i="2"/>
  <c r="C56" i="2"/>
  <c r="C52" i="2"/>
  <c r="C47" i="2"/>
  <c r="C39" i="2"/>
  <c r="C34" i="2"/>
  <c r="C30" i="2"/>
  <c r="C27" i="2"/>
  <c r="C20" i="2"/>
  <c r="C17" i="2"/>
  <c r="C13" i="2"/>
  <c r="D39" i="1"/>
  <c r="C39" i="1"/>
  <c r="D34" i="1"/>
  <c r="C34" i="1"/>
  <c r="D31" i="1"/>
  <c r="C31" i="1"/>
  <c r="D29" i="1"/>
  <c r="C29" i="1"/>
  <c r="D22" i="1"/>
  <c r="C22" i="1"/>
  <c r="D16" i="1"/>
  <c r="C16" i="1"/>
  <c r="D11" i="1"/>
  <c r="D13" i="1" s="1"/>
  <c r="D35" i="1" s="1"/>
  <c r="D40" i="1" s="1"/>
  <c r="C11" i="1"/>
  <c r="C13" i="1" s="1"/>
  <c r="B11" i="1"/>
  <c r="B13" i="1" s="1"/>
  <c r="B39" i="1"/>
  <c r="B31" i="1"/>
  <c r="B34" i="1"/>
  <c r="B29" i="1"/>
  <c r="B16" i="1"/>
  <c r="B22" i="1"/>
  <c r="C35" i="2" l="1"/>
  <c r="E35" i="2"/>
  <c r="E57" i="2"/>
  <c r="E61" i="2" s="1"/>
  <c r="D57" i="2"/>
  <c r="D61" i="2" s="1"/>
  <c r="C57" i="2"/>
  <c r="C61" i="2" s="1"/>
  <c r="C35" i="1"/>
  <c r="C40" i="1" s="1"/>
  <c r="B35" i="1"/>
  <c r="B40" i="1" s="1"/>
</calcChain>
</file>

<file path=xl/sharedStrings.xml><?xml version="1.0" encoding="utf-8"?>
<sst xmlns="http://schemas.openxmlformats.org/spreadsheetml/2006/main" count="103" uniqueCount="97">
  <si>
    <t>Költségvetési bevételek:</t>
  </si>
  <si>
    <t>Bevételek Összesen:</t>
  </si>
  <si>
    <t>Finanszírozási bevételek összesen:</t>
  </si>
  <si>
    <t>Önkormányzat működési támogatásai:</t>
  </si>
  <si>
    <t>Megnevezés</t>
  </si>
  <si>
    <t>Helyi önkormányzatok működésének általános támogatása teljesítése(B111)</t>
  </si>
  <si>
    <t>Települési önkormányzatok szociális és gyermekjóléti feladatainak támogatása teljesítése (B113)</t>
  </si>
  <si>
    <t>Települési önkormányzatok kulturális feladatainak támogatása teljesítése (B114)</t>
  </si>
  <si>
    <t>Működési célú költségvetési támogatások és kiegészítő támogatások teljesítése (B115)</t>
  </si>
  <si>
    <t>Egyéb működési célú támogatások (B16)</t>
  </si>
  <si>
    <t>Működési célú támogatások:(B1)</t>
  </si>
  <si>
    <t>Felhalmozási támogatások:(B21)</t>
  </si>
  <si>
    <t>Felhalmozási célú támogatások EU pályázatok(B25)</t>
  </si>
  <si>
    <t>Felhalmozási támogatások:(B2)</t>
  </si>
  <si>
    <t>Magánszemélyek kommunális adója bevételei(B34)</t>
  </si>
  <si>
    <t>Állandó jelleggel végzett tevékenység után fizetett iparűzési adó bevételei (B351)</t>
  </si>
  <si>
    <t>Helyi önkormányzatokat megillető belföldi gépjárműadó bevételei (B354)</t>
  </si>
  <si>
    <t>Tartózkodás után fizetett Idegenforgalmi adó bevételei (B355)</t>
  </si>
  <si>
    <t>Egyéb bírság (B36)</t>
  </si>
  <si>
    <t>Közhatalmi bevételek: (B3)</t>
  </si>
  <si>
    <t>Készletértékesítés ellenértéke teljesítése (B401)</t>
  </si>
  <si>
    <t>Szolgáltatások ellenértéke teljesítése  (B402)</t>
  </si>
  <si>
    <t>Tulajdonosi bevételek teljesítése, Önkormányzati vagyon üzemeltetéséből, koncesszióból származó bevételek (B404)</t>
  </si>
  <si>
    <t>Kiszámlázott általános forgalmi adó teljesítése (B407)</t>
  </si>
  <si>
    <t>Egyéb kapott (járó) kamatok (B408)</t>
  </si>
  <si>
    <t>Egyéb működési bevételek teljesítése (B411)</t>
  </si>
  <si>
    <t>Ingatlanok értékesítése (B52)</t>
  </si>
  <si>
    <t>Működési bevételek: (B4)</t>
  </si>
  <si>
    <t>Felhalmozási bevételek (B5)</t>
  </si>
  <si>
    <t>Működési célú átvett pénzeszköz: (B6)</t>
  </si>
  <si>
    <t>Egyéb működési célú átvett pénzeszköz (B65)</t>
  </si>
  <si>
    <t>Működési célú visszatérítendő kölcsönök államháztaertáson kívülről (B64)</t>
  </si>
  <si>
    <t>Előző év költségvetési maradványának igénybevétele teljesítése (B8131)</t>
  </si>
  <si>
    <t>Forgatási célú értékpapír beváltása (B8121)</t>
  </si>
  <si>
    <t>Államháztartáson belüli megelőlegezések teljesítése (B814)</t>
  </si>
  <si>
    <t>költségvetési évet követő 3 év tervezett bevételi és kiadási előirányzatai</t>
  </si>
  <si>
    <t>2021. év</t>
  </si>
  <si>
    <t>2022. év</t>
  </si>
  <si>
    <t>Törvény szerinti illetmények, munkabérek teljesítése (K1101)</t>
  </si>
  <si>
    <t>Céljuttatás (K1103)</t>
  </si>
  <si>
    <t>Béren kívüli juttatások teljesítése (K1107)</t>
  </si>
  <si>
    <t>Közlekedési költségtérítés teljesítése (K1109)</t>
  </si>
  <si>
    <t>Egyéb költségtérítések előirányzata (K1110)</t>
  </si>
  <si>
    <t>Foglalkoztatottak egyéb személyi juttatásai teljesítése ((K1113)</t>
  </si>
  <si>
    <t>Választott tisztségviselők juttatásainak teljesítése (K121)</t>
  </si>
  <si>
    <t>Munkavégzésre irányuló egyéb jogviszonyban nem saját foglalkoztatottaknak fizetett juttatások teljesítése (K122)</t>
  </si>
  <si>
    <t>Személyi juttatások:</t>
  </si>
  <si>
    <t>Munkáltatót terhelő járulékok: (K2)</t>
  </si>
  <si>
    <t>Szakmai anyagok beszerzése teljesítése (K311)</t>
  </si>
  <si>
    <t>Üzemeltetési anyagok beszerzése teljesítése (K312)</t>
  </si>
  <si>
    <t>Készletbeszerzés összesen: (K31)</t>
  </si>
  <si>
    <t>Informatikai szolgáltatások igénybevétele teljesítése (K321)</t>
  </si>
  <si>
    <t>Egyéb kommunikációs szolgáltatások teljesítése (K322)</t>
  </si>
  <si>
    <t>Kommunikációs szoláltatások összesen:(K32)</t>
  </si>
  <si>
    <t>Közüzemi díjak teljesítése (K331)</t>
  </si>
  <si>
    <t>Vásárolt élelmezés teljesítése (K332)</t>
  </si>
  <si>
    <t>Bérleti és lízingdíjak teljesítése (K333)</t>
  </si>
  <si>
    <t>Karbantartási, kisjavítási szolgáltatások teljesítése (K334)</t>
  </si>
  <si>
    <t>Szakmai tevékenységet segítő szolgáltatások teljesítése (K336)</t>
  </si>
  <si>
    <t>Egyéb szolgáltatások teljesítése (K337)</t>
  </si>
  <si>
    <t>Szolgáltatási kiadások összesen: (K33)</t>
  </si>
  <si>
    <t>Kiküldetések kiadásai teljesítése (K341)</t>
  </si>
  <si>
    <t>Reklám kiadások ((K342)</t>
  </si>
  <si>
    <t>Kiküldetések összesen: (34)</t>
  </si>
  <si>
    <t>Működési célú előzetesen felszámított általános forgalmi adó teljesítése (K351)</t>
  </si>
  <si>
    <t>Fizetendő általános forgalmi adó teljesítése (K352)</t>
  </si>
  <si>
    <t>Egyéb dologi kiadások teljesítése (K355)</t>
  </si>
  <si>
    <t>Egyéb dologi kiadások összesen: (K35)</t>
  </si>
  <si>
    <t>Dologi kiadások összesen: (K3)</t>
  </si>
  <si>
    <t>Lakásfenntartási támogatás kiadásai [Szoctv. 38. § (1) bek. a) és b) pontok](K42)</t>
  </si>
  <si>
    <t>Egyéb, az önkormányzat rendeletében megállapított juttatás (K48)</t>
  </si>
  <si>
    <t>Települési támogatás kiadásai [Szoctv. 45. §]</t>
  </si>
  <si>
    <t>Ellátottak pénzbeli juttatása:(K4)</t>
  </si>
  <si>
    <t>A helyi önkormányzatok előző évi elszámolásából származó kiadások teljesítése(K5021)</t>
  </si>
  <si>
    <t>A helyi önkormányzatok törvényi előíráson alapuló befizetései teljesítése (K5022)</t>
  </si>
  <si>
    <t>Egyéb elvonások, befizetések teljesítése (K5023)</t>
  </si>
  <si>
    <t>Helyi önkormányzatnak és azok költségvetési szervének egyéb működési célú végleges támogatás kiadásai (K506)</t>
  </si>
  <si>
    <t>Működésicélú visszatérítendő támogatások államháztartáson kívülre (K508)</t>
  </si>
  <si>
    <t>Nonprofit gazdasági társaságnak egyéb működési célú támogatások kiadásai (K512)</t>
  </si>
  <si>
    <t>Tartalékok előirányzata (K513)</t>
  </si>
  <si>
    <t>Egyéb működési kiadás összesen: (K5)</t>
  </si>
  <si>
    <t>Immateriális javak beszerzése (K61)</t>
  </si>
  <si>
    <t>Ingatlanok beszerzése, létesítése kiadásai (K62)</t>
  </si>
  <si>
    <t>Egyéb tárgyi eszközök beszerzése, létesítése teljesítése ((K64)</t>
  </si>
  <si>
    <t>Beruházási célú előzetesen felszámított általános forgalmi adó teljesítése (K67)</t>
  </si>
  <si>
    <t>Beruházások összesen: (K6)</t>
  </si>
  <si>
    <t>Ingatlanok felújítása teljesítése (K71)</t>
  </si>
  <si>
    <t>Egyéb tárgyi eszközök felújítása (K73)</t>
  </si>
  <si>
    <t>Felújítási célú előzetesen felszámított általános forgalmi adó teljesítése (K74)</t>
  </si>
  <si>
    <t>Felújítások összesen: (K7)</t>
  </si>
  <si>
    <t>Költségvetési kiadások összesen:</t>
  </si>
  <si>
    <t>Forgatási célú belföldi értékpípr vásárlás (K9121)</t>
  </si>
  <si>
    <t>Államháztartáson belüli megelőlegezések visszafizetése teljesítése (K914)</t>
  </si>
  <si>
    <t>Finanszírozási kiadások összesen: (K9)</t>
  </si>
  <si>
    <t>Kiadások összesen:</t>
  </si>
  <si>
    <t>2020. év</t>
  </si>
  <si>
    <t>13.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</si>
</sst>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Border="1"/>
    <xf numFmtId="0" fontId="5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view="pageLayout" zoomScaleNormal="100" workbookViewId="0">
      <selection activeCell="A2" sqref="A2"/>
    </sheetView>
  </sheetViews>
  <sheetFormatPr defaultColWidth="11.5703125" defaultRowHeight="12.75" x14ac:dyDescent="0.2"/>
  <cols>
    <col min="1" max="1" width="35.85546875" style="1" customWidth="1"/>
    <col min="2" max="2" width="12.7109375" style="1" customWidth="1"/>
    <col min="3" max="3" width="14.85546875" style="1" customWidth="1"/>
    <col min="4" max="4" width="14.42578125" style="1" customWidth="1"/>
    <col min="5" max="16384" width="11.5703125" style="1"/>
  </cols>
  <sheetData>
    <row r="2" spans="1:4" ht="47.25" x14ac:dyDescent="0.25">
      <c r="A2" s="11" t="s">
        <v>35</v>
      </c>
      <c r="D2" s="22" t="s">
        <v>96</v>
      </c>
    </row>
    <row r="3" spans="1:4" ht="14.25" x14ac:dyDescent="0.2">
      <c r="A3" s="2"/>
    </row>
    <row r="6" spans="1:4" ht="27" customHeight="1" x14ac:dyDescent="0.2">
      <c r="A6" s="3" t="s">
        <v>4</v>
      </c>
      <c r="B6" s="3" t="s">
        <v>95</v>
      </c>
      <c r="C6" s="3" t="s">
        <v>36</v>
      </c>
      <c r="D6" s="3" t="s">
        <v>37</v>
      </c>
    </row>
    <row r="7" spans="1:4" ht="24" x14ac:dyDescent="0.2">
      <c r="A7" s="4" t="s">
        <v>5</v>
      </c>
      <c r="B7" s="5">
        <v>1538333</v>
      </c>
      <c r="C7" s="5">
        <v>1538333</v>
      </c>
      <c r="D7" s="5">
        <v>1538333</v>
      </c>
    </row>
    <row r="8" spans="1:4" ht="36" x14ac:dyDescent="0.2">
      <c r="A8" s="4" t="s">
        <v>6</v>
      </c>
      <c r="B8" s="5">
        <v>97470</v>
      </c>
      <c r="C8" s="5">
        <v>97470</v>
      </c>
      <c r="D8" s="5">
        <v>97470</v>
      </c>
    </row>
    <row r="9" spans="1:4" ht="24" x14ac:dyDescent="0.2">
      <c r="A9" s="4" t="s">
        <v>7</v>
      </c>
      <c r="B9" s="5">
        <v>1800000</v>
      </c>
      <c r="C9" s="5">
        <v>1800000</v>
      </c>
      <c r="D9" s="5">
        <v>1800000</v>
      </c>
    </row>
    <row r="10" spans="1:4" ht="24" x14ac:dyDescent="0.2">
      <c r="A10" s="4" t="s">
        <v>8</v>
      </c>
      <c r="B10" s="5">
        <v>0</v>
      </c>
      <c r="C10" s="5">
        <v>0</v>
      </c>
      <c r="D10" s="5">
        <v>0</v>
      </c>
    </row>
    <row r="11" spans="1:4" ht="17.25" customHeight="1" x14ac:dyDescent="0.2">
      <c r="A11" s="6" t="s">
        <v>3</v>
      </c>
      <c r="B11" s="7">
        <f t="shared" ref="B11:D11" si="0">SUM(B7:B10)</f>
        <v>3435803</v>
      </c>
      <c r="C11" s="7">
        <f t="shared" si="0"/>
        <v>3435803</v>
      </c>
      <c r="D11" s="7">
        <f t="shared" si="0"/>
        <v>3435803</v>
      </c>
    </row>
    <row r="12" spans="1:4" ht="19.5" customHeight="1" x14ac:dyDescent="0.2">
      <c r="A12" s="6" t="s">
        <v>9</v>
      </c>
      <c r="B12" s="7">
        <v>6424616</v>
      </c>
      <c r="C12" s="7">
        <v>6424616</v>
      </c>
      <c r="D12" s="7">
        <v>6424616</v>
      </c>
    </row>
    <row r="13" spans="1:4" x14ac:dyDescent="0.2">
      <c r="A13" s="6" t="s">
        <v>10</v>
      </c>
      <c r="B13" s="7">
        <f t="shared" ref="B13:D13" si="1">B11+B12</f>
        <v>9860419</v>
      </c>
      <c r="C13" s="7">
        <f t="shared" si="1"/>
        <v>9860419</v>
      </c>
      <c r="D13" s="7">
        <f t="shared" si="1"/>
        <v>9860419</v>
      </c>
    </row>
    <row r="14" spans="1:4" x14ac:dyDescent="0.2">
      <c r="A14" s="4" t="s">
        <v>11</v>
      </c>
      <c r="B14" s="5">
        <v>0</v>
      </c>
      <c r="C14" s="5">
        <v>0</v>
      </c>
      <c r="D14" s="5">
        <v>0</v>
      </c>
    </row>
    <row r="15" spans="1:4" ht="30" customHeight="1" x14ac:dyDescent="0.2">
      <c r="A15" s="4" t="s">
        <v>12</v>
      </c>
      <c r="B15" s="5">
        <v>0</v>
      </c>
      <c r="C15" s="5">
        <v>0</v>
      </c>
      <c r="D15" s="5">
        <v>0</v>
      </c>
    </row>
    <row r="16" spans="1:4" x14ac:dyDescent="0.2">
      <c r="A16" s="6" t="s">
        <v>13</v>
      </c>
      <c r="B16" s="7">
        <f t="shared" ref="B16:D16" si="2">SUM(B14:B15)</f>
        <v>0</v>
      </c>
      <c r="C16" s="7">
        <f t="shared" si="2"/>
        <v>0</v>
      </c>
      <c r="D16" s="7">
        <f t="shared" si="2"/>
        <v>0</v>
      </c>
    </row>
    <row r="17" spans="1:4" ht="29.25" customHeight="1" x14ac:dyDescent="0.2">
      <c r="A17" s="4" t="s">
        <v>14</v>
      </c>
      <c r="B17" s="5">
        <v>1485000</v>
      </c>
      <c r="C17" s="5">
        <v>1485000</v>
      </c>
      <c r="D17" s="5">
        <v>1485000</v>
      </c>
    </row>
    <row r="18" spans="1:4" ht="24" x14ac:dyDescent="0.2">
      <c r="A18" s="4" t="s">
        <v>15</v>
      </c>
      <c r="B18" s="5">
        <v>30000000</v>
      </c>
      <c r="C18" s="5">
        <v>30000000</v>
      </c>
      <c r="D18" s="5">
        <v>30000000</v>
      </c>
    </row>
    <row r="19" spans="1:4" ht="24" x14ac:dyDescent="0.2">
      <c r="A19" s="4" t="s">
        <v>16</v>
      </c>
      <c r="B19" s="5">
        <v>3500000</v>
      </c>
      <c r="C19" s="5">
        <v>3500000</v>
      </c>
      <c r="D19" s="5">
        <v>3500000</v>
      </c>
    </row>
    <row r="20" spans="1:4" ht="24" x14ac:dyDescent="0.2">
      <c r="A20" s="4" t="s">
        <v>17</v>
      </c>
      <c r="B20" s="5">
        <v>0</v>
      </c>
      <c r="C20" s="5">
        <v>0</v>
      </c>
      <c r="D20" s="5">
        <v>0</v>
      </c>
    </row>
    <row r="21" spans="1:4" x14ac:dyDescent="0.2">
      <c r="A21" s="4" t="s">
        <v>18</v>
      </c>
      <c r="B21" s="5">
        <v>100000</v>
      </c>
      <c r="C21" s="5">
        <v>100000</v>
      </c>
      <c r="D21" s="5">
        <v>100000</v>
      </c>
    </row>
    <row r="22" spans="1:4" x14ac:dyDescent="0.2">
      <c r="A22" s="6" t="s">
        <v>19</v>
      </c>
      <c r="B22" s="7">
        <f>SUM(B17:B21)</f>
        <v>35085000</v>
      </c>
      <c r="C22" s="7">
        <f t="shared" ref="C22:D22" si="3">SUM(C17:C21)</f>
        <v>35085000</v>
      </c>
      <c r="D22" s="7">
        <f t="shared" si="3"/>
        <v>35085000</v>
      </c>
    </row>
    <row r="23" spans="1:4" ht="27" customHeight="1" x14ac:dyDescent="0.2">
      <c r="A23" s="4" t="s">
        <v>20</v>
      </c>
      <c r="B23" s="5">
        <v>0</v>
      </c>
      <c r="C23" s="5">
        <v>0</v>
      </c>
      <c r="D23" s="5">
        <v>0</v>
      </c>
    </row>
    <row r="24" spans="1:4" x14ac:dyDescent="0.2">
      <c r="A24" s="4" t="s">
        <v>21</v>
      </c>
      <c r="B24" s="5">
        <v>0</v>
      </c>
      <c r="C24" s="5">
        <v>0</v>
      </c>
      <c r="D24" s="5">
        <v>0</v>
      </c>
    </row>
    <row r="25" spans="1:4" ht="36" x14ac:dyDescent="0.2">
      <c r="A25" s="4" t="s">
        <v>22</v>
      </c>
      <c r="B25" s="5">
        <v>4561400</v>
      </c>
      <c r="C25" s="5">
        <v>4561400</v>
      </c>
      <c r="D25" s="5">
        <v>4561400</v>
      </c>
    </row>
    <row r="26" spans="1:4" ht="24" x14ac:dyDescent="0.2">
      <c r="A26" s="4" t="s">
        <v>23</v>
      </c>
      <c r="B26" s="5">
        <v>1231578</v>
      </c>
      <c r="C26" s="5">
        <v>1231578</v>
      </c>
      <c r="D26" s="5">
        <v>1231578</v>
      </c>
    </row>
    <row r="27" spans="1:4" x14ac:dyDescent="0.2">
      <c r="A27" s="4" t="s">
        <v>24</v>
      </c>
      <c r="B27" s="5">
        <v>0</v>
      </c>
      <c r="C27" s="5">
        <v>0</v>
      </c>
      <c r="D27" s="5">
        <v>0</v>
      </c>
    </row>
    <row r="28" spans="1:4" x14ac:dyDescent="0.2">
      <c r="A28" s="4" t="s">
        <v>25</v>
      </c>
      <c r="B28" s="5">
        <v>0</v>
      </c>
      <c r="C28" s="5">
        <v>0</v>
      </c>
      <c r="D28" s="5">
        <v>0</v>
      </c>
    </row>
    <row r="29" spans="1:4" x14ac:dyDescent="0.2">
      <c r="A29" s="6" t="s">
        <v>27</v>
      </c>
      <c r="B29" s="7">
        <f t="shared" ref="B29:D29" si="4">SUM(B23:B28)</f>
        <v>5792978</v>
      </c>
      <c r="C29" s="7">
        <f t="shared" si="4"/>
        <v>5792978</v>
      </c>
      <c r="D29" s="7">
        <f t="shared" si="4"/>
        <v>5792978</v>
      </c>
    </row>
    <row r="30" spans="1:4" x14ac:dyDescent="0.2">
      <c r="A30" s="4" t="s">
        <v>26</v>
      </c>
      <c r="B30" s="5">
        <v>0</v>
      </c>
      <c r="C30" s="5">
        <v>0</v>
      </c>
      <c r="D30" s="5">
        <v>0</v>
      </c>
    </row>
    <row r="31" spans="1:4" x14ac:dyDescent="0.2">
      <c r="A31" s="6" t="s">
        <v>28</v>
      </c>
      <c r="B31" s="7">
        <f>SUM(B30)</f>
        <v>0</v>
      </c>
      <c r="C31" s="7">
        <f t="shared" ref="C31:D31" si="5">SUM(C30)</f>
        <v>0</v>
      </c>
      <c r="D31" s="7">
        <f t="shared" si="5"/>
        <v>0</v>
      </c>
    </row>
    <row r="32" spans="1:4" ht="24" x14ac:dyDescent="0.2">
      <c r="A32" s="4" t="s">
        <v>31</v>
      </c>
      <c r="B32" s="7">
        <v>0</v>
      </c>
      <c r="C32" s="7">
        <v>0</v>
      </c>
      <c r="D32" s="7">
        <v>0</v>
      </c>
    </row>
    <row r="33" spans="1:4" x14ac:dyDescent="0.2">
      <c r="A33" s="4" t="s">
        <v>30</v>
      </c>
      <c r="B33" s="5">
        <v>0</v>
      </c>
      <c r="C33" s="5">
        <v>0</v>
      </c>
      <c r="D33" s="5">
        <v>0</v>
      </c>
    </row>
    <row r="34" spans="1:4" x14ac:dyDescent="0.2">
      <c r="A34" s="6" t="s">
        <v>29</v>
      </c>
      <c r="B34" s="7">
        <f t="shared" ref="B34:D34" si="6">SUM(B32:B33)</f>
        <v>0</v>
      </c>
      <c r="C34" s="7">
        <f t="shared" si="6"/>
        <v>0</v>
      </c>
      <c r="D34" s="7">
        <f t="shared" si="6"/>
        <v>0</v>
      </c>
    </row>
    <row r="35" spans="1:4" x14ac:dyDescent="0.2">
      <c r="A35" s="6" t="s">
        <v>0</v>
      </c>
      <c r="B35" s="7">
        <f t="shared" ref="B35:D35" si="7">B13+B16+B22+B29+B31+B34</f>
        <v>50738397</v>
      </c>
      <c r="C35" s="7">
        <f t="shared" si="7"/>
        <v>50738397</v>
      </c>
      <c r="D35" s="7">
        <f t="shared" si="7"/>
        <v>50738397</v>
      </c>
    </row>
    <row r="36" spans="1:4" ht="24" x14ac:dyDescent="0.2">
      <c r="A36" s="4" t="s">
        <v>32</v>
      </c>
      <c r="B36" s="8">
        <v>131288421</v>
      </c>
      <c r="C36" s="8">
        <v>131288421</v>
      </c>
      <c r="D36" s="8">
        <v>131288421</v>
      </c>
    </row>
    <row r="37" spans="1:4" x14ac:dyDescent="0.2">
      <c r="A37" s="4" t="s">
        <v>33</v>
      </c>
      <c r="B37" s="8">
        <v>40010000</v>
      </c>
      <c r="C37" s="8">
        <v>40010000</v>
      </c>
      <c r="D37" s="8">
        <v>40010000</v>
      </c>
    </row>
    <row r="38" spans="1:4" ht="24" x14ac:dyDescent="0.2">
      <c r="A38" s="4" t="s">
        <v>34</v>
      </c>
      <c r="B38" s="8">
        <v>0</v>
      </c>
      <c r="C38" s="8">
        <v>0</v>
      </c>
      <c r="D38" s="8">
        <v>0</v>
      </c>
    </row>
    <row r="39" spans="1:4" x14ac:dyDescent="0.2">
      <c r="A39" s="6" t="s">
        <v>2</v>
      </c>
      <c r="B39" s="7">
        <f t="shared" ref="B39:D39" si="8">SUM(B36:B38)</f>
        <v>171298421</v>
      </c>
      <c r="C39" s="7">
        <f t="shared" si="8"/>
        <v>171298421</v>
      </c>
      <c r="D39" s="7">
        <f t="shared" si="8"/>
        <v>171298421</v>
      </c>
    </row>
    <row r="40" spans="1:4" x14ac:dyDescent="0.2">
      <c r="A40" s="9" t="s">
        <v>1</v>
      </c>
      <c r="B40" s="10">
        <f t="shared" ref="B40:D40" si="9">B39+B35</f>
        <v>222036818</v>
      </c>
      <c r="C40" s="10">
        <f t="shared" si="9"/>
        <v>222036818</v>
      </c>
      <c r="D40" s="10">
        <f t="shared" si="9"/>
        <v>222036818</v>
      </c>
    </row>
  </sheetData>
  <sheetProtection selectLockedCells="1" selectUnlockedCells="1"/>
  <pageMargins left="0.78749999999999998" right="0.78749999999999998" top="1.0249999999999999" bottom="1.1638888888888888" header="0.78749999999999998" footer="0.78749999999999998"/>
  <pageSetup paperSize="9" orientation="portrait" useFirstPageNumber="1" horizontalDpi="300" verticalDpi="300" r:id="rId1"/>
  <headerFooter alignWithMargins="0">
    <oddHeader>&amp;C&amp;"Times New Roman,Félkövér"Kaposújlak Községi Önkormányzat 2019.évi zárszámadás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61"/>
  <sheetViews>
    <sheetView tabSelected="1" view="pageLayout" zoomScaleNormal="100" workbookViewId="0">
      <selection activeCell="C2" sqref="C2"/>
    </sheetView>
  </sheetViews>
  <sheetFormatPr defaultRowHeight="12.75" x14ac:dyDescent="0.2"/>
  <cols>
    <col min="1" max="1" width="1.5703125" customWidth="1"/>
    <col min="2" max="2" width="35.28515625" customWidth="1"/>
    <col min="3" max="3" width="13.28515625" customWidth="1"/>
    <col min="4" max="4" width="15.7109375" customWidth="1"/>
    <col min="5" max="5" width="17.42578125" customWidth="1"/>
  </cols>
  <sheetData>
    <row r="2" spans="2:5" ht="47.25" x14ac:dyDescent="0.25">
      <c r="B2" s="11" t="s">
        <v>35</v>
      </c>
      <c r="E2" s="22" t="s">
        <v>96</v>
      </c>
    </row>
    <row r="4" spans="2:5" ht="19.7" customHeight="1" x14ac:dyDescent="0.2">
      <c r="B4" s="3" t="s">
        <v>4</v>
      </c>
      <c r="C4" s="3" t="s">
        <v>95</v>
      </c>
      <c r="D4" s="3" t="s">
        <v>36</v>
      </c>
      <c r="E4" s="3" t="s">
        <v>37</v>
      </c>
    </row>
    <row r="5" spans="2:5" ht="24" customHeight="1" x14ac:dyDescent="0.2">
      <c r="B5" s="12" t="s">
        <v>38</v>
      </c>
      <c r="C5" s="13">
        <v>7861350</v>
      </c>
      <c r="D5" s="13">
        <v>7861350</v>
      </c>
      <c r="E5" s="13">
        <v>7861350</v>
      </c>
    </row>
    <row r="6" spans="2:5" ht="19.7" customHeight="1" x14ac:dyDescent="0.2">
      <c r="B6" s="12" t="s">
        <v>39</v>
      </c>
      <c r="C6" s="13">
        <v>0</v>
      </c>
      <c r="D6" s="13">
        <v>0</v>
      </c>
      <c r="E6" s="13">
        <v>0</v>
      </c>
    </row>
    <row r="7" spans="2:5" ht="19.7" customHeight="1" x14ac:dyDescent="0.2">
      <c r="B7" s="12" t="s">
        <v>40</v>
      </c>
      <c r="C7" s="13">
        <v>640000</v>
      </c>
      <c r="D7" s="13">
        <v>640000</v>
      </c>
      <c r="E7" s="13">
        <v>640000</v>
      </c>
    </row>
    <row r="8" spans="2:5" ht="19.7" customHeight="1" x14ac:dyDescent="0.2">
      <c r="B8" s="12" t="s">
        <v>41</v>
      </c>
      <c r="C8" s="13">
        <v>61320</v>
      </c>
      <c r="D8" s="13">
        <v>61320</v>
      </c>
      <c r="E8" s="13">
        <v>61320</v>
      </c>
    </row>
    <row r="9" spans="2:5" ht="19.7" customHeight="1" x14ac:dyDescent="0.2">
      <c r="B9" s="12" t="s">
        <v>42</v>
      </c>
      <c r="C9" s="13"/>
      <c r="D9" s="13"/>
      <c r="E9" s="13"/>
    </row>
    <row r="10" spans="2:5" ht="25.5" customHeight="1" x14ac:dyDescent="0.2">
      <c r="B10" s="12" t="s">
        <v>43</v>
      </c>
      <c r="C10" s="13">
        <v>0</v>
      </c>
      <c r="D10" s="13">
        <v>0</v>
      </c>
      <c r="E10" s="13">
        <v>0</v>
      </c>
    </row>
    <row r="11" spans="2:5" ht="25.5" customHeight="1" x14ac:dyDescent="0.2">
      <c r="B11" s="12" t="s">
        <v>44</v>
      </c>
      <c r="C11" s="13">
        <v>9301260</v>
      </c>
      <c r="D11" s="13">
        <v>9301260</v>
      </c>
      <c r="E11" s="13">
        <v>9301260</v>
      </c>
    </row>
    <row r="12" spans="2:5" ht="24" customHeight="1" x14ac:dyDescent="0.2">
      <c r="B12" s="12" t="s">
        <v>45</v>
      </c>
      <c r="C12" s="13"/>
      <c r="D12" s="13"/>
      <c r="E12" s="13"/>
    </row>
    <row r="13" spans="2:5" ht="19.7" customHeight="1" x14ac:dyDescent="0.2">
      <c r="B13" s="14" t="s">
        <v>46</v>
      </c>
      <c r="C13" s="15">
        <f t="shared" ref="C13:E13" si="0">SUM(C5:C12)</f>
        <v>17863930</v>
      </c>
      <c r="D13" s="15">
        <f t="shared" si="0"/>
        <v>17863930</v>
      </c>
      <c r="E13" s="15">
        <f t="shared" si="0"/>
        <v>17863930</v>
      </c>
    </row>
    <row r="14" spans="2:5" ht="19.7" customHeight="1" x14ac:dyDescent="0.2">
      <c r="B14" s="14" t="s">
        <v>47</v>
      </c>
      <c r="C14" s="15">
        <v>2896449</v>
      </c>
      <c r="D14" s="15">
        <v>2896449</v>
      </c>
      <c r="E14" s="15">
        <v>2896449</v>
      </c>
    </row>
    <row r="15" spans="2:5" ht="19.7" customHeight="1" x14ac:dyDescent="0.2">
      <c r="B15" s="12" t="s">
        <v>48</v>
      </c>
      <c r="C15" s="13">
        <v>100000</v>
      </c>
      <c r="D15" s="13">
        <v>100000</v>
      </c>
      <c r="E15" s="13">
        <v>100000</v>
      </c>
    </row>
    <row r="16" spans="2:5" ht="28.5" customHeight="1" x14ac:dyDescent="0.2">
      <c r="B16" s="12" t="s">
        <v>49</v>
      </c>
      <c r="C16" s="13">
        <v>2000000</v>
      </c>
      <c r="D16" s="13">
        <v>2000000</v>
      </c>
      <c r="E16" s="13">
        <v>2000000</v>
      </c>
    </row>
    <row r="17" spans="2:5" ht="24" customHeight="1" x14ac:dyDescent="0.2">
      <c r="B17" s="6" t="s">
        <v>50</v>
      </c>
      <c r="C17" s="15">
        <f t="shared" ref="C17:E17" si="1">SUM(C15:C16)</f>
        <v>2100000</v>
      </c>
      <c r="D17" s="15">
        <f t="shared" si="1"/>
        <v>2100000</v>
      </c>
      <c r="E17" s="15">
        <f t="shared" si="1"/>
        <v>2100000</v>
      </c>
    </row>
    <row r="18" spans="2:5" ht="25.5" customHeight="1" x14ac:dyDescent="0.2">
      <c r="B18" s="12" t="s">
        <v>51</v>
      </c>
      <c r="C18" s="13">
        <v>280000</v>
      </c>
      <c r="D18" s="13">
        <v>280000</v>
      </c>
      <c r="E18" s="13">
        <v>280000</v>
      </c>
    </row>
    <row r="19" spans="2:5" ht="24.75" customHeight="1" x14ac:dyDescent="0.2">
      <c r="B19" s="12" t="s">
        <v>52</v>
      </c>
      <c r="C19" s="13">
        <v>270000</v>
      </c>
      <c r="D19" s="13">
        <v>270000</v>
      </c>
      <c r="E19" s="13">
        <v>270000</v>
      </c>
    </row>
    <row r="20" spans="2:5" ht="19.7" customHeight="1" x14ac:dyDescent="0.2">
      <c r="B20" s="6" t="s">
        <v>53</v>
      </c>
      <c r="C20" s="15">
        <f t="shared" ref="C20:E20" si="2">SUM(C18:C19)</f>
        <v>550000</v>
      </c>
      <c r="D20" s="15">
        <f t="shared" si="2"/>
        <v>550000</v>
      </c>
      <c r="E20" s="15">
        <f t="shared" si="2"/>
        <v>550000</v>
      </c>
    </row>
    <row r="21" spans="2:5" ht="19.7" customHeight="1" x14ac:dyDescent="0.2">
      <c r="B21" s="12" t="s">
        <v>54</v>
      </c>
      <c r="C21" s="13">
        <v>2800000</v>
      </c>
      <c r="D21" s="13">
        <v>2800000</v>
      </c>
      <c r="E21" s="13">
        <v>2800000</v>
      </c>
    </row>
    <row r="22" spans="2:5" ht="19.7" customHeight="1" x14ac:dyDescent="0.2">
      <c r="B22" s="12" t="s">
        <v>55</v>
      </c>
      <c r="C22" s="13">
        <v>600000</v>
      </c>
      <c r="D22" s="13">
        <v>600000</v>
      </c>
      <c r="E22" s="13">
        <v>600000</v>
      </c>
    </row>
    <row r="23" spans="2:5" ht="19.7" customHeight="1" x14ac:dyDescent="0.2">
      <c r="B23" s="12" t="s">
        <v>56</v>
      </c>
      <c r="C23" s="13">
        <v>150000</v>
      </c>
      <c r="D23" s="13">
        <v>150000</v>
      </c>
      <c r="E23" s="13">
        <v>150000</v>
      </c>
    </row>
    <row r="24" spans="2:5" ht="24.75" customHeight="1" x14ac:dyDescent="0.2">
      <c r="B24" s="12" t="s">
        <v>57</v>
      </c>
      <c r="C24" s="13">
        <v>2000000</v>
      </c>
      <c r="D24" s="13">
        <v>2000000</v>
      </c>
      <c r="E24" s="13">
        <v>2000000</v>
      </c>
    </row>
    <row r="25" spans="2:5" ht="24.75" customHeight="1" x14ac:dyDescent="0.2">
      <c r="B25" s="12" t="s">
        <v>58</v>
      </c>
      <c r="C25" s="13">
        <v>600000</v>
      </c>
      <c r="D25" s="13">
        <v>600000</v>
      </c>
      <c r="E25" s="13">
        <v>600000</v>
      </c>
    </row>
    <row r="26" spans="2:5" ht="19.7" customHeight="1" x14ac:dyDescent="0.2">
      <c r="B26" s="12" t="s">
        <v>59</v>
      </c>
      <c r="C26" s="13">
        <v>6000000</v>
      </c>
      <c r="D26" s="13">
        <v>6000000</v>
      </c>
      <c r="E26" s="13">
        <v>6000000</v>
      </c>
    </row>
    <row r="27" spans="2:5" ht="19.7" customHeight="1" x14ac:dyDescent="0.2">
      <c r="B27" s="6" t="s">
        <v>60</v>
      </c>
      <c r="C27" s="15">
        <f t="shared" ref="C27:E27" si="3">SUM(C21:C26)</f>
        <v>12150000</v>
      </c>
      <c r="D27" s="15">
        <f t="shared" si="3"/>
        <v>12150000</v>
      </c>
      <c r="E27" s="15">
        <f t="shared" si="3"/>
        <v>12150000</v>
      </c>
    </row>
    <row r="28" spans="2:5" ht="19.7" customHeight="1" x14ac:dyDescent="0.2">
      <c r="B28" s="12" t="s">
        <v>61</v>
      </c>
      <c r="C28" s="13">
        <v>0</v>
      </c>
      <c r="D28" s="13">
        <v>0</v>
      </c>
      <c r="E28" s="13">
        <v>0</v>
      </c>
    </row>
    <row r="29" spans="2:5" ht="19.7" customHeight="1" x14ac:dyDescent="0.2">
      <c r="B29" s="12" t="s">
        <v>62</v>
      </c>
      <c r="C29" s="13">
        <v>100000</v>
      </c>
      <c r="D29" s="13">
        <v>100000</v>
      </c>
      <c r="E29" s="13">
        <v>100000</v>
      </c>
    </row>
    <row r="30" spans="2:5" ht="19.7" customHeight="1" x14ac:dyDescent="0.2">
      <c r="B30" s="6" t="s">
        <v>63</v>
      </c>
      <c r="C30" s="15">
        <f t="shared" ref="C30:E30" si="4">SUM(C28:C29)</f>
        <v>100000</v>
      </c>
      <c r="D30" s="15">
        <f t="shared" si="4"/>
        <v>100000</v>
      </c>
      <c r="E30" s="15">
        <f t="shared" si="4"/>
        <v>100000</v>
      </c>
    </row>
    <row r="31" spans="2:5" ht="24.75" customHeight="1" x14ac:dyDescent="0.2">
      <c r="B31" s="12" t="s">
        <v>64</v>
      </c>
      <c r="C31" s="13">
        <v>4000000</v>
      </c>
      <c r="D31" s="13">
        <v>4000000</v>
      </c>
      <c r="E31" s="13">
        <v>4000000</v>
      </c>
    </row>
    <row r="32" spans="2:5" ht="26.25" customHeight="1" x14ac:dyDescent="0.2">
      <c r="B32" s="12" t="s">
        <v>65</v>
      </c>
      <c r="C32" s="13">
        <v>540000</v>
      </c>
      <c r="D32" s="13">
        <v>540000</v>
      </c>
      <c r="E32" s="13">
        <v>540000</v>
      </c>
    </row>
    <row r="33" spans="2:5" ht="19.7" customHeight="1" x14ac:dyDescent="0.2">
      <c r="B33" s="12" t="s">
        <v>66</v>
      </c>
      <c r="C33" s="13">
        <v>500000</v>
      </c>
      <c r="D33" s="13">
        <v>500000</v>
      </c>
      <c r="E33" s="13">
        <v>500000</v>
      </c>
    </row>
    <row r="34" spans="2:5" ht="19.7" customHeight="1" x14ac:dyDescent="0.2">
      <c r="B34" s="6" t="s">
        <v>67</v>
      </c>
      <c r="C34" s="15">
        <f t="shared" ref="C34:E34" si="5">SUM(C31:C33)</f>
        <v>5040000</v>
      </c>
      <c r="D34" s="15">
        <f t="shared" si="5"/>
        <v>5040000</v>
      </c>
      <c r="E34" s="15">
        <f t="shared" si="5"/>
        <v>5040000</v>
      </c>
    </row>
    <row r="35" spans="2:5" ht="19.7" customHeight="1" x14ac:dyDescent="0.2">
      <c r="B35" s="6" t="s">
        <v>68</v>
      </c>
      <c r="C35" s="15">
        <f t="shared" ref="C35:E35" si="6">C17+C20+C27+C30+C34</f>
        <v>19940000</v>
      </c>
      <c r="D35" s="15">
        <f t="shared" si="6"/>
        <v>19940000</v>
      </c>
      <c r="E35" s="15">
        <f t="shared" si="6"/>
        <v>19940000</v>
      </c>
    </row>
    <row r="36" spans="2:5" ht="25.5" customHeight="1" x14ac:dyDescent="0.2">
      <c r="B36" s="12" t="s">
        <v>69</v>
      </c>
      <c r="C36" s="13">
        <v>0</v>
      </c>
      <c r="D36" s="13">
        <v>0</v>
      </c>
      <c r="E36" s="13">
        <v>0</v>
      </c>
    </row>
    <row r="37" spans="2:5" ht="27" customHeight="1" x14ac:dyDescent="0.2">
      <c r="B37" s="12" t="s">
        <v>70</v>
      </c>
      <c r="C37" s="13">
        <v>1000000</v>
      </c>
      <c r="D37" s="13">
        <v>1000000</v>
      </c>
      <c r="E37" s="13">
        <v>1000000</v>
      </c>
    </row>
    <row r="38" spans="2:5" ht="19.7" customHeight="1" x14ac:dyDescent="0.2">
      <c r="B38" s="12" t="s">
        <v>71</v>
      </c>
      <c r="C38" s="13"/>
      <c r="D38" s="13"/>
      <c r="E38" s="13"/>
    </row>
    <row r="39" spans="2:5" ht="19.7" customHeight="1" x14ac:dyDescent="0.2">
      <c r="B39" s="6" t="s">
        <v>72</v>
      </c>
      <c r="C39" s="15">
        <f t="shared" ref="C39:E39" si="7">SUM(C36:C38)</f>
        <v>1000000</v>
      </c>
      <c r="D39" s="15">
        <f t="shared" si="7"/>
        <v>1000000</v>
      </c>
      <c r="E39" s="15">
        <f t="shared" si="7"/>
        <v>1000000</v>
      </c>
    </row>
    <row r="40" spans="2:5" ht="23.25" customHeight="1" x14ac:dyDescent="0.2">
      <c r="B40" s="12" t="s">
        <v>73</v>
      </c>
      <c r="C40" s="13">
        <v>0</v>
      </c>
      <c r="D40" s="13">
        <v>0</v>
      </c>
      <c r="E40" s="13">
        <v>0</v>
      </c>
    </row>
    <row r="41" spans="2:5" ht="30" customHeight="1" x14ac:dyDescent="0.2">
      <c r="B41" s="12" t="s">
        <v>74</v>
      </c>
      <c r="C41" s="13"/>
      <c r="D41" s="13"/>
      <c r="E41" s="13"/>
    </row>
    <row r="42" spans="2:5" ht="19.7" customHeight="1" x14ac:dyDescent="0.2">
      <c r="B42" s="12" t="s">
        <v>75</v>
      </c>
      <c r="C42" s="13"/>
      <c r="D42" s="13"/>
      <c r="E42" s="13"/>
    </row>
    <row r="43" spans="2:5" ht="37.5" customHeight="1" x14ac:dyDescent="0.2">
      <c r="B43" s="12" t="s">
        <v>76</v>
      </c>
      <c r="C43" s="13">
        <v>0</v>
      </c>
      <c r="D43" s="13">
        <v>0</v>
      </c>
      <c r="E43" s="13">
        <v>0</v>
      </c>
    </row>
    <row r="44" spans="2:5" ht="30.75" customHeight="1" x14ac:dyDescent="0.2">
      <c r="B44" s="12" t="s">
        <v>77</v>
      </c>
      <c r="C44" s="13">
        <v>0</v>
      </c>
      <c r="D44" s="13">
        <v>0</v>
      </c>
      <c r="E44" s="13">
        <v>0</v>
      </c>
    </row>
    <row r="45" spans="2:5" ht="27.75" customHeight="1" x14ac:dyDescent="0.2">
      <c r="B45" s="12" t="s">
        <v>78</v>
      </c>
      <c r="C45" s="13">
        <v>1950000</v>
      </c>
      <c r="D45" s="13">
        <v>1950000</v>
      </c>
      <c r="E45" s="13">
        <v>1950000</v>
      </c>
    </row>
    <row r="46" spans="2:5" ht="19.7" customHeight="1" x14ac:dyDescent="0.2">
      <c r="B46" s="12" t="s">
        <v>79</v>
      </c>
      <c r="C46" s="16">
        <v>167781029</v>
      </c>
      <c r="D46" s="16">
        <v>167781029</v>
      </c>
      <c r="E46" s="16">
        <v>167781029</v>
      </c>
    </row>
    <row r="47" spans="2:5" ht="19.7" customHeight="1" x14ac:dyDescent="0.2">
      <c r="B47" s="6" t="s">
        <v>80</v>
      </c>
      <c r="C47" s="15">
        <f>SUM(C40:C46)</f>
        <v>169731029</v>
      </c>
      <c r="D47" s="15">
        <f t="shared" ref="D47:E47" si="8">SUM(D40:D46)</f>
        <v>169731029</v>
      </c>
      <c r="E47" s="15">
        <f t="shared" si="8"/>
        <v>169731029</v>
      </c>
    </row>
    <row r="48" spans="2:5" ht="19.7" customHeight="1" x14ac:dyDescent="0.2">
      <c r="B48" s="4" t="s">
        <v>81</v>
      </c>
      <c r="C48" s="15"/>
      <c r="D48" s="15"/>
      <c r="E48" s="15"/>
    </row>
    <row r="49" spans="2:5" ht="19.7" customHeight="1" x14ac:dyDescent="0.2">
      <c r="B49" s="12" t="s">
        <v>82</v>
      </c>
      <c r="C49" s="18"/>
      <c r="D49" s="18"/>
      <c r="E49" s="18"/>
    </row>
    <row r="50" spans="2:5" ht="27.75" customHeight="1" x14ac:dyDescent="0.2">
      <c r="B50" s="12" t="s">
        <v>83</v>
      </c>
      <c r="C50" s="18">
        <v>0</v>
      </c>
      <c r="D50" s="18">
        <v>0</v>
      </c>
      <c r="E50" s="18">
        <v>0</v>
      </c>
    </row>
    <row r="51" spans="2:5" ht="25.5" customHeight="1" x14ac:dyDescent="0.2">
      <c r="B51" s="12" t="s">
        <v>84</v>
      </c>
      <c r="C51" s="18">
        <v>0</v>
      </c>
      <c r="D51" s="18">
        <v>0</v>
      </c>
      <c r="E51" s="18">
        <v>0</v>
      </c>
    </row>
    <row r="52" spans="2:5" ht="19.7" customHeight="1" x14ac:dyDescent="0.2">
      <c r="B52" s="6" t="s">
        <v>85</v>
      </c>
      <c r="C52" s="15">
        <f t="shared" ref="C52:E52" si="9">SUM(C48:C51)</f>
        <v>0</v>
      </c>
      <c r="D52" s="15">
        <f t="shared" si="9"/>
        <v>0</v>
      </c>
      <c r="E52" s="15">
        <f t="shared" si="9"/>
        <v>0</v>
      </c>
    </row>
    <row r="53" spans="2:5" ht="19.7" customHeight="1" x14ac:dyDescent="0.2">
      <c r="B53" s="12" t="s">
        <v>86</v>
      </c>
      <c r="C53" s="18">
        <v>8242502</v>
      </c>
      <c r="D53" s="18">
        <v>8242502</v>
      </c>
      <c r="E53" s="18">
        <v>8242502</v>
      </c>
    </row>
    <row r="54" spans="2:5" ht="19.7" customHeight="1" x14ac:dyDescent="0.2">
      <c r="B54" s="12" t="s">
        <v>87</v>
      </c>
      <c r="C54" s="18"/>
      <c r="D54" s="18"/>
      <c r="E54" s="18"/>
    </row>
    <row r="55" spans="2:5" ht="24.75" customHeight="1" x14ac:dyDescent="0.2">
      <c r="B55" s="12" t="s">
        <v>88</v>
      </c>
      <c r="C55" s="18">
        <v>2225476</v>
      </c>
      <c r="D55" s="18">
        <v>2225476</v>
      </c>
      <c r="E55" s="18">
        <v>2225476</v>
      </c>
    </row>
    <row r="56" spans="2:5" ht="19.7" customHeight="1" x14ac:dyDescent="0.2">
      <c r="B56" s="14" t="s">
        <v>89</v>
      </c>
      <c r="C56" s="19">
        <f t="shared" ref="C56:E56" si="10">SUM(C53:C55)</f>
        <v>10467978</v>
      </c>
      <c r="D56" s="19">
        <f t="shared" si="10"/>
        <v>10467978</v>
      </c>
      <c r="E56" s="19">
        <f t="shared" si="10"/>
        <v>10467978</v>
      </c>
    </row>
    <row r="57" spans="2:5" ht="19.7" customHeight="1" x14ac:dyDescent="0.2">
      <c r="B57" s="6" t="s">
        <v>90</v>
      </c>
      <c r="C57" s="17">
        <f t="shared" ref="C57:E57" si="11">C56+C52+C47+C39+C35+C14+C13</f>
        <v>221899386</v>
      </c>
      <c r="D57" s="17">
        <f t="shared" si="11"/>
        <v>221899386</v>
      </c>
      <c r="E57" s="17">
        <f t="shared" si="11"/>
        <v>221899386</v>
      </c>
    </row>
    <row r="58" spans="2:5" ht="19.7" customHeight="1" x14ac:dyDescent="0.2">
      <c r="B58" s="4" t="s">
        <v>91</v>
      </c>
      <c r="C58" s="13"/>
      <c r="D58" s="13"/>
      <c r="E58" s="13"/>
    </row>
    <row r="59" spans="2:5" ht="24.75" customHeight="1" x14ac:dyDescent="0.2">
      <c r="B59" s="12" t="s">
        <v>92</v>
      </c>
      <c r="C59" s="13">
        <v>137432</v>
      </c>
      <c r="D59" s="13">
        <v>137432</v>
      </c>
      <c r="E59" s="13">
        <v>137432</v>
      </c>
    </row>
    <row r="60" spans="2:5" ht="19.7" customHeight="1" x14ac:dyDescent="0.2">
      <c r="B60" s="14" t="s">
        <v>93</v>
      </c>
      <c r="C60" s="15">
        <v>137432</v>
      </c>
      <c r="D60" s="15">
        <v>137432</v>
      </c>
      <c r="E60" s="15">
        <v>137432</v>
      </c>
    </row>
    <row r="61" spans="2:5" ht="19.7" customHeight="1" x14ac:dyDescent="0.2">
      <c r="B61" s="20" t="s">
        <v>94</v>
      </c>
      <c r="C61" s="21">
        <f t="shared" ref="C61:E61" si="12">C57+C60</f>
        <v>222036818</v>
      </c>
      <c r="D61" s="21">
        <f t="shared" si="12"/>
        <v>222036818</v>
      </c>
      <c r="E61" s="21">
        <f t="shared" si="12"/>
        <v>222036818</v>
      </c>
    </row>
  </sheetData>
  <pageMargins left="0.7" right="0.7" top="0.75" bottom="0.75" header="0.3" footer="0.3"/>
  <pageSetup paperSize="9" orientation="portrait" verticalDpi="300" r:id="rId1"/>
  <headerFooter>
    <oddHeader>&amp;C&amp;"Times New Roman,Félkövér"Kaposújlak Községi Önkormányzat 2019. évi zárszámadás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1</vt:lpstr>
      <vt:lpstr>2</vt:lpstr>
      <vt:lpstr>'1'!Nyomtatási_cím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</dc:creator>
  <cp:lastModifiedBy>User</cp:lastModifiedBy>
  <cp:lastPrinted>2020-02-06T09:01:36Z</cp:lastPrinted>
  <dcterms:created xsi:type="dcterms:W3CDTF">2018-01-31T13:03:39Z</dcterms:created>
  <dcterms:modified xsi:type="dcterms:W3CDTF">2020-06-02T12:48:40Z</dcterms:modified>
</cp:coreProperties>
</file>