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<sst xmlns="http://schemas.openxmlformats.org/spreadsheetml/2006/main" count="69" uniqueCount="55">
  <si>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B2</t>
  </si>
  <si>
    <t>Felhalmozási célú támogatások államháztartáson belülről</t>
  </si>
  <si>
    <t>B25</t>
  </si>
  <si>
    <t>Egyéb felhalmozási célú támogatások bevételei államháztartáson belülről</t>
  </si>
  <si>
    <t>B5</t>
  </si>
  <si>
    <t>Felhalmozási bevételek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</si>
  <si>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</si>
  <si>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</si>
  <si>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</si>
  <si>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</si>
  <si>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</si>
  <si>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</si>
  <si>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</si>
  <si>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</si>
  <si>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</si>
  <si>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K67</t>
  </si>
  <si>
    <t>Beruházási célú előzetesen felszámított áfa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</si>
  <si>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</si>
  <si>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</si>
  <si>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</si>
  <si>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</si>
  <si>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</si>
  <si>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</si>
  <si>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</si>
  <si>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</si>
  <si>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</si>
  <si>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</si>
  <si>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CÉLÚ    KIADÁSOK</t>
  </si>
  <si>
    <t>FELHAMOZÁSI BEVÉTELEK ÖSSZESEN</t>
  </si>
  <si>
    <t>FELHALMOZÁSI KIADÁSOK ÖSSZESEN</t>
  </si>
  <si>
    <t>FELHALMOZÁSI HIÁNY/TÖBBLET</t>
  </si>
  <si>
    <t xml:space="preserve">1. számú melléklet  </t>
  </si>
  <si>
    <t>Finanszírozási kiadások (felhalmozási)</t>
  </si>
  <si>
    <t>Dunaszentbenedek Község Önkormányzata</t>
  </si>
  <si>
    <t>Egyéb tárgyi eszközök beszerzése, létesítése</t>
  </si>
  <si>
    <t>JETA - Önkormányzati épületek energetikai fejlesztése</t>
  </si>
  <si>
    <t>Paksi Atomerőmű fejlesztési támogatása</t>
  </si>
  <si>
    <t>TOP Étkezde eszközbeszerzés</t>
  </si>
  <si>
    <t>JETA - Faluház korszerűsítése</t>
  </si>
  <si>
    <t>TOP Étkezde felújítása</t>
  </si>
  <si>
    <t>TOP Egészségház felújítás</t>
  </si>
  <si>
    <t>TOP - Fogorvosi rendelő felújítás</t>
  </si>
  <si>
    <t>2019. évi felhalmozási célú bevételek és kiadások mérlege E Ft-ban</t>
  </si>
  <si>
    <t>Eredeti ei. 2019.01.01.</t>
  </si>
  <si>
    <t>TOP Közlekedésfejlesztési pályázat</t>
  </si>
  <si>
    <t>Módosított ei. 2019.12.31.</t>
  </si>
  <si>
    <t>Teljesítés 2019.12.31.</t>
  </si>
  <si>
    <t>Közfoglalkoztatás eszközbeszerzés</t>
  </si>
  <si>
    <t>Informatikai eszközök beszerzése fogászat</t>
  </si>
  <si>
    <t>JETA - Református lelkészi hivatal tetőfelújítás</t>
  </si>
  <si>
    <t>Közlekedésfejlesztési pályázat</t>
  </si>
  <si>
    <t>Magyar Falu Program - útfelújítás</t>
  </si>
  <si>
    <t>Magyar Falu Program - Óvoda udvar</t>
  </si>
  <si>
    <t>K63</t>
  </si>
  <si>
    <t>5/2020. (VII.8.)  önkormányzati rendelet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</si>
</sst>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\ _F_t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i/>
      <sz val="7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left"/>
    </xf>
    <xf numFmtId="3" fontId="48" fillId="0" borderId="10" xfId="0" applyNumberFormat="1" applyFont="1" applyFill="1" applyBorder="1" applyAlignment="1">
      <alignment horizontal="left"/>
    </xf>
    <xf numFmtId="167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 horizontal="left"/>
    </xf>
    <xf numFmtId="3" fontId="49" fillId="0" borderId="10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/>
    </xf>
    <xf numFmtId="3" fontId="50" fillId="0" borderId="10" xfId="0" applyNumberFormat="1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3" fontId="11" fillId="33" borderId="12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33" borderId="12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zoomScalePageLayoutView="0" workbookViewId="0" topLeftCell="A1">
      <selection activeCell="C3" sqref="C3:K3"/>
    </sheetView>
  </sheetViews>
  <sheetFormatPr defaultColWidth="9.140625" defaultRowHeight="15"/>
  <cols>
    <col min="1" max="1" width="4.8515625" style="0" customWidth="1"/>
    <col min="2" max="2" width="28.00390625" style="0" customWidth="1"/>
    <col min="3" max="3" width="12.421875" style="0" bestFit="1" customWidth="1"/>
    <col min="4" max="4" width="13.28125" style="0" bestFit="1" customWidth="1"/>
    <col min="5" max="5" width="12.421875" style="0" bestFit="1" customWidth="1"/>
    <col min="6" max="6" width="1.421875" style="9" customWidth="1"/>
    <col min="7" max="7" width="4.7109375" style="0" customWidth="1"/>
    <col min="8" max="8" width="28.8515625" style="0" customWidth="1"/>
    <col min="9" max="11" width="12.421875" style="0" bestFit="1" customWidth="1"/>
  </cols>
  <sheetData>
    <row r="1" spans="1:11" ht="1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3.5" customHeight="1">
      <c r="A3" s="11"/>
      <c r="B3" s="11"/>
      <c r="C3" s="63" t="s">
        <v>54</v>
      </c>
      <c r="D3" s="63"/>
      <c r="E3" s="63"/>
      <c r="F3" s="63"/>
      <c r="G3" s="63"/>
      <c r="H3" s="63"/>
      <c r="I3" s="63"/>
      <c r="J3" s="63"/>
      <c r="K3" s="63"/>
    </row>
    <row r="4" spans="1:11" ht="15">
      <c r="A4" s="11"/>
      <c r="B4" s="11"/>
      <c r="C4" s="63" t="s">
        <v>31</v>
      </c>
      <c r="D4" s="63"/>
      <c r="E4" s="63"/>
      <c r="F4" s="63"/>
      <c r="G4" s="63"/>
      <c r="H4" s="63"/>
      <c r="I4" s="63"/>
      <c r="J4" s="63"/>
      <c r="K4" s="63"/>
    </row>
    <row r="5" spans="3:11" ht="1.5" customHeight="1" thickBot="1">
      <c r="C5" s="13"/>
      <c r="D5" s="13"/>
      <c r="E5" s="13"/>
      <c r="F5" s="14"/>
      <c r="G5" s="13"/>
      <c r="H5" s="13"/>
      <c r="I5" s="62"/>
      <c r="J5" s="62"/>
      <c r="K5" s="62"/>
    </row>
    <row r="6" spans="1:11" ht="32.25" customHeight="1" thickBot="1">
      <c r="A6" s="65" t="s">
        <v>26</v>
      </c>
      <c r="B6" s="65"/>
      <c r="C6" s="18" t="s">
        <v>43</v>
      </c>
      <c r="D6" s="18" t="s">
        <v>45</v>
      </c>
      <c r="E6" s="18" t="s">
        <v>46</v>
      </c>
      <c r="G6" s="65" t="s">
        <v>27</v>
      </c>
      <c r="H6" s="65"/>
      <c r="I6" s="18" t="s">
        <v>43</v>
      </c>
      <c r="J6" s="18" t="s">
        <v>45</v>
      </c>
      <c r="K6" s="18" t="s">
        <v>46</v>
      </c>
    </row>
    <row r="7" spans="1:11" ht="26.25">
      <c r="A7" s="15" t="s">
        <v>0</v>
      </c>
      <c r="B7" s="16" t="s">
        <v>1</v>
      </c>
      <c r="C7" s="17">
        <f>C8</f>
        <v>46000000</v>
      </c>
      <c r="D7" s="17">
        <f>D8</f>
        <v>79460584</v>
      </c>
      <c r="E7" s="17">
        <f>E8</f>
        <v>79460584</v>
      </c>
      <c r="G7" s="24" t="s">
        <v>12</v>
      </c>
      <c r="H7" s="20" t="s">
        <v>13</v>
      </c>
      <c r="I7" s="21">
        <f>I8+I9+I12</f>
        <v>4717465</v>
      </c>
      <c r="J7" s="21">
        <f>J8+J9+J12</f>
        <v>6566953</v>
      </c>
      <c r="K7" s="21">
        <f>K8+K9+K12</f>
        <v>6566953</v>
      </c>
    </row>
    <row r="8" spans="1:11" ht="39">
      <c r="A8" s="38" t="s">
        <v>2</v>
      </c>
      <c r="B8" s="2" t="s">
        <v>3</v>
      </c>
      <c r="C8" s="23">
        <f>C9+C10+C11+C12</f>
        <v>46000000</v>
      </c>
      <c r="D8" s="23">
        <f>D9+D10+D11+D12</f>
        <v>79460584</v>
      </c>
      <c r="E8" s="23">
        <f>E9+E10+E11+E12</f>
        <v>79460584</v>
      </c>
      <c r="G8" s="29" t="s">
        <v>53</v>
      </c>
      <c r="H8" s="30" t="s">
        <v>48</v>
      </c>
      <c r="I8" s="33">
        <v>0</v>
      </c>
      <c r="J8" s="33">
        <v>392500</v>
      </c>
      <c r="K8" s="33">
        <v>392500</v>
      </c>
    </row>
    <row r="9" spans="1:11" ht="12.75" customHeight="1">
      <c r="A9" s="1"/>
      <c r="B9" s="3" t="s">
        <v>50</v>
      </c>
      <c r="C9" s="4">
        <v>46000000</v>
      </c>
      <c r="D9" s="49">
        <v>46000000</v>
      </c>
      <c r="E9" s="50">
        <v>46000000</v>
      </c>
      <c r="G9" s="29" t="s">
        <v>14</v>
      </c>
      <c r="H9" s="53" t="s">
        <v>34</v>
      </c>
      <c r="I9" s="33">
        <f>SUM(I10:I11)</f>
        <v>3714539</v>
      </c>
      <c r="J9" s="33">
        <f>SUM(J10:J11)</f>
        <v>4778329</v>
      </c>
      <c r="K9" s="33">
        <f>SUM(K10:K11)</f>
        <v>4778329</v>
      </c>
    </row>
    <row r="10" spans="1:11" ht="12.75" customHeight="1">
      <c r="A10" s="1"/>
      <c r="B10" s="3" t="s">
        <v>51</v>
      </c>
      <c r="C10" s="4">
        <v>0</v>
      </c>
      <c r="D10" s="49">
        <v>29244412</v>
      </c>
      <c r="E10" s="50">
        <v>29244412</v>
      </c>
      <c r="G10" s="29"/>
      <c r="H10" s="43" t="s">
        <v>37</v>
      </c>
      <c r="I10" s="31">
        <v>3714539</v>
      </c>
      <c r="J10" s="44">
        <v>4463373</v>
      </c>
      <c r="K10" s="45">
        <v>4463373</v>
      </c>
    </row>
    <row r="11" spans="1:11" ht="12.75" customHeight="1">
      <c r="A11" s="1"/>
      <c r="B11" s="3" t="s">
        <v>52</v>
      </c>
      <c r="C11" s="4">
        <v>0</v>
      </c>
      <c r="D11" s="49">
        <v>3820883</v>
      </c>
      <c r="E11" s="50">
        <v>3820883</v>
      </c>
      <c r="G11" s="29"/>
      <c r="H11" s="43" t="s">
        <v>47</v>
      </c>
      <c r="I11" s="31">
        <v>0</v>
      </c>
      <c r="J11" s="44">
        <v>314956</v>
      </c>
      <c r="K11" s="45">
        <v>314956</v>
      </c>
    </row>
    <row r="12" spans="1:11" ht="12.75" customHeight="1">
      <c r="A12" s="1"/>
      <c r="B12" s="3" t="s">
        <v>47</v>
      </c>
      <c r="C12" s="4">
        <v>0</v>
      </c>
      <c r="D12" s="49">
        <v>395289</v>
      </c>
      <c r="E12" s="50">
        <v>395289</v>
      </c>
      <c r="G12" s="29" t="s">
        <v>15</v>
      </c>
      <c r="H12" s="30" t="s">
        <v>16</v>
      </c>
      <c r="I12" s="33">
        <f>SUM(I13:I15)</f>
        <v>1002926</v>
      </c>
      <c r="J12" s="33">
        <f>SUM(J13:J15)</f>
        <v>1396124</v>
      </c>
      <c r="K12" s="33">
        <f>SUM(K13:K15)</f>
        <v>1396124</v>
      </c>
    </row>
    <row r="13" spans="1:11" ht="12.75" customHeight="1">
      <c r="A13" s="1"/>
      <c r="B13" s="3"/>
      <c r="C13" s="4"/>
      <c r="D13" s="39"/>
      <c r="E13" s="8"/>
      <c r="G13" s="29"/>
      <c r="H13" s="43" t="s">
        <v>48</v>
      </c>
      <c r="I13" s="31">
        <v>0</v>
      </c>
      <c r="J13" s="31">
        <v>105975</v>
      </c>
      <c r="K13" s="31">
        <v>105975</v>
      </c>
    </row>
    <row r="14" spans="1:11" ht="12.75" customHeight="1">
      <c r="A14" s="1"/>
      <c r="B14" s="3"/>
      <c r="C14" s="4"/>
      <c r="D14" s="39"/>
      <c r="E14" s="8"/>
      <c r="G14" s="29"/>
      <c r="H14" s="43" t="s">
        <v>37</v>
      </c>
      <c r="I14" s="31">
        <v>0</v>
      </c>
      <c r="J14" s="31">
        <v>1205110</v>
      </c>
      <c r="K14" s="31">
        <v>1205110</v>
      </c>
    </row>
    <row r="15" spans="1:11" ht="12.75" customHeight="1">
      <c r="A15" s="19" t="s">
        <v>4</v>
      </c>
      <c r="B15" s="20" t="s">
        <v>5</v>
      </c>
      <c r="C15" s="21">
        <v>0</v>
      </c>
      <c r="D15" s="40">
        <v>0</v>
      </c>
      <c r="E15" s="22"/>
      <c r="G15" s="32"/>
      <c r="H15" s="43" t="s">
        <v>47</v>
      </c>
      <c r="I15" s="31">
        <v>1002926</v>
      </c>
      <c r="J15" s="44">
        <v>85039</v>
      </c>
      <c r="K15" s="45">
        <v>85039</v>
      </c>
    </row>
    <row r="16" spans="1:11" ht="12.75" customHeight="1">
      <c r="A16" s="19"/>
      <c r="B16" s="20"/>
      <c r="C16" s="21"/>
      <c r="D16" s="40"/>
      <c r="E16" s="22"/>
      <c r="G16" s="24" t="s">
        <v>17</v>
      </c>
      <c r="H16" s="20" t="s">
        <v>18</v>
      </c>
      <c r="I16" s="21">
        <f>I17+I24</f>
        <v>160741985</v>
      </c>
      <c r="J16" s="21">
        <f>J17+J24</f>
        <v>133000365</v>
      </c>
      <c r="K16" s="21">
        <f>K17+K24</f>
        <v>129938097</v>
      </c>
    </row>
    <row r="17" spans="1:11" ht="24.75" customHeight="1">
      <c r="A17" s="19" t="s">
        <v>6</v>
      </c>
      <c r="B17" s="20" t="s">
        <v>7</v>
      </c>
      <c r="C17" s="21">
        <f>C18</f>
        <v>34230562</v>
      </c>
      <c r="D17" s="21">
        <f>D18</f>
        <v>34230562</v>
      </c>
      <c r="E17" s="21">
        <f>E18</f>
        <v>34230562</v>
      </c>
      <c r="G17" s="6" t="s">
        <v>19</v>
      </c>
      <c r="H17" s="7" t="s">
        <v>20</v>
      </c>
      <c r="I17" s="23">
        <f>SUM(I18:I23)</f>
        <v>126568491</v>
      </c>
      <c r="J17" s="23">
        <f>SUM(J18:J23)</f>
        <v>105375732</v>
      </c>
      <c r="K17" s="23">
        <f>SUM(K18:K23)</f>
        <v>102313464</v>
      </c>
    </row>
    <row r="18" spans="1:11" ht="26.25">
      <c r="A18" s="38" t="s">
        <v>8</v>
      </c>
      <c r="B18" s="2" t="s">
        <v>9</v>
      </c>
      <c r="C18" s="23">
        <f>SUM(C19:C26)</f>
        <v>34230562</v>
      </c>
      <c r="D18" s="23">
        <f>SUM(D19:D20)</f>
        <v>34230562</v>
      </c>
      <c r="E18" s="23">
        <f>SUM(E19:E20)</f>
        <v>34230562</v>
      </c>
      <c r="G18" s="6"/>
      <c r="H18" s="42" t="s">
        <v>38</v>
      </c>
      <c r="I18" s="4">
        <v>22667876</v>
      </c>
      <c r="J18" s="46">
        <v>23316887</v>
      </c>
      <c r="K18" s="46">
        <v>23316887</v>
      </c>
    </row>
    <row r="19" spans="1:11" ht="12.75" customHeight="1">
      <c r="A19" s="1"/>
      <c r="B19" s="52" t="s">
        <v>35</v>
      </c>
      <c r="C19" s="4">
        <v>23030562</v>
      </c>
      <c r="D19" s="4">
        <v>23030562</v>
      </c>
      <c r="E19" s="4">
        <v>23030562</v>
      </c>
      <c r="G19" s="6"/>
      <c r="H19" s="42" t="s">
        <v>41</v>
      </c>
      <c r="I19" s="4">
        <v>51098998</v>
      </c>
      <c r="J19" s="46">
        <v>47115488</v>
      </c>
      <c r="K19" s="46">
        <v>47111220</v>
      </c>
    </row>
    <row r="20" spans="1:11" ht="12.75" customHeight="1">
      <c r="A20" s="1"/>
      <c r="B20" s="42" t="s">
        <v>36</v>
      </c>
      <c r="C20" s="4">
        <v>11200000</v>
      </c>
      <c r="D20" s="4">
        <v>11200000</v>
      </c>
      <c r="E20" s="4">
        <v>11200000</v>
      </c>
      <c r="G20" s="6"/>
      <c r="H20" s="42" t="s">
        <v>39</v>
      </c>
      <c r="I20" s="4">
        <v>5488556</v>
      </c>
      <c r="J20" s="46">
        <v>3926186</v>
      </c>
      <c r="K20" s="46">
        <v>3926186</v>
      </c>
    </row>
    <row r="21" spans="1:11" ht="12.75" customHeight="1">
      <c r="A21" s="1"/>
      <c r="B21" s="42"/>
      <c r="C21" s="4"/>
      <c r="D21" s="39"/>
      <c r="E21" s="8"/>
      <c r="G21" s="6"/>
      <c r="H21" s="42" t="s">
        <v>40</v>
      </c>
      <c r="I21" s="4">
        <v>11092589</v>
      </c>
      <c r="J21" s="46">
        <v>10530989</v>
      </c>
      <c r="K21" s="46">
        <v>10530989</v>
      </c>
    </row>
    <row r="22" spans="1:11" ht="12.75" customHeight="1">
      <c r="A22" s="1"/>
      <c r="B22" s="42"/>
      <c r="C22" s="4"/>
      <c r="D22" s="39"/>
      <c r="E22" s="8"/>
      <c r="G22" s="6"/>
      <c r="H22" s="42" t="s">
        <v>49</v>
      </c>
      <c r="I22" s="4">
        <v>0</v>
      </c>
      <c r="J22" s="46">
        <v>3058000</v>
      </c>
      <c r="K22" s="46">
        <v>0</v>
      </c>
    </row>
    <row r="23" spans="1:11" ht="12.75" customHeight="1">
      <c r="A23" s="1"/>
      <c r="B23" s="42"/>
      <c r="C23" s="4"/>
      <c r="D23" s="39"/>
      <c r="E23" s="8"/>
      <c r="G23" s="6"/>
      <c r="H23" s="42" t="s">
        <v>44</v>
      </c>
      <c r="I23" s="4">
        <v>36220472</v>
      </c>
      <c r="J23" s="46">
        <v>17428182</v>
      </c>
      <c r="K23" s="46">
        <v>17428182</v>
      </c>
    </row>
    <row r="24" spans="1:11" ht="24.75">
      <c r="A24" s="19"/>
      <c r="B24" s="42"/>
      <c r="C24" s="4"/>
      <c r="D24" s="41"/>
      <c r="E24" s="22"/>
      <c r="G24" s="6" t="s">
        <v>21</v>
      </c>
      <c r="H24" s="7" t="s">
        <v>22</v>
      </c>
      <c r="I24" s="23">
        <f>SUM(I25:I29)</f>
        <v>34173494</v>
      </c>
      <c r="J24" s="23">
        <f>SUM(J25:J29)</f>
        <v>27624633</v>
      </c>
      <c r="K24" s="23">
        <f>SUM(K25:K29)</f>
        <v>27624633</v>
      </c>
    </row>
    <row r="25" spans="1:11" ht="15">
      <c r="A25" s="19"/>
      <c r="B25" s="42"/>
      <c r="C25" s="4"/>
      <c r="D25" s="41"/>
      <c r="E25" s="22"/>
      <c r="G25" s="6"/>
      <c r="H25" s="42" t="s">
        <v>38</v>
      </c>
      <c r="I25" s="4">
        <v>6120327</v>
      </c>
      <c r="J25" s="4">
        <v>6295559</v>
      </c>
      <c r="K25" s="48">
        <v>6295559</v>
      </c>
    </row>
    <row r="26" spans="1:11" ht="14.25" customHeight="1">
      <c r="A26" s="5"/>
      <c r="B26" s="42"/>
      <c r="C26" s="4"/>
      <c r="D26" s="8"/>
      <c r="E26" s="8"/>
      <c r="G26" s="6"/>
      <c r="H26" s="42" t="s">
        <v>41</v>
      </c>
      <c r="I26" s="4">
        <v>13796730</v>
      </c>
      <c r="J26" s="47">
        <v>12721180</v>
      </c>
      <c r="K26" s="48">
        <v>12721180</v>
      </c>
    </row>
    <row r="27" spans="1:11" ht="12.75" customHeight="1">
      <c r="A27" s="34"/>
      <c r="B27" s="35"/>
      <c r="C27" s="36"/>
      <c r="D27" s="37"/>
      <c r="E27" s="37"/>
      <c r="G27" s="6"/>
      <c r="H27" s="42" t="s">
        <v>39</v>
      </c>
      <c r="I27" s="4">
        <v>1481910</v>
      </c>
      <c r="J27" s="47">
        <v>1060070</v>
      </c>
      <c r="K27" s="48">
        <v>1060070</v>
      </c>
    </row>
    <row r="28" spans="1:11" ht="12" customHeight="1">
      <c r="A28" s="34"/>
      <c r="B28" s="35"/>
      <c r="C28" s="36"/>
      <c r="D28" s="37"/>
      <c r="E28" s="37"/>
      <c r="G28" s="6"/>
      <c r="H28" s="42" t="s">
        <v>40</v>
      </c>
      <c r="I28" s="4">
        <v>2994999</v>
      </c>
      <c r="J28" s="47">
        <v>2843367</v>
      </c>
      <c r="K28" s="48">
        <v>2843367</v>
      </c>
    </row>
    <row r="29" spans="1:11" ht="12" customHeight="1">
      <c r="A29" s="34"/>
      <c r="B29" s="35"/>
      <c r="C29" s="36"/>
      <c r="D29" s="37"/>
      <c r="E29" s="37"/>
      <c r="G29" s="6"/>
      <c r="H29" s="42" t="s">
        <v>44</v>
      </c>
      <c r="I29" s="4">
        <v>9779528</v>
      </c>
      <c r="J29" s="47">
        <v>4704457</v>
      </c>
      <c r="K29" s="48">
        <v>4704457</v>
      </c>
    </row>
    <row r="30" spans="1:11" ht="27" customHeight="1" thickBot="1">
      <c r="A30" s="19" t="s">
        <v>10</v>
      </c>
      <c r="B30" s="20" t="s">
        <v>11</v>
      </c>
      <c r="C30" s="21">
        <v>85228888</v>
      </c>
      <c r="D30" s="41">
        <v>25876172</v>
      </c>
      <c r="E30" s="51">
        <v>25876172</v>
      </c>
      <c r="F30" s="10"/>
      <c r="G30" s="24" t="s">
        <v>23</v>
      </c>
      <c r="H30" s="20" t="s">
        <v>24</v>
      </c>
      <c r="I30" s="21">
        <v>0</v>
      </c>
      <c r="J30" s="22"/>
      <c r="K30" s="22"/>
    </row>
    <row r="31" spans="1:11" ht="27" hidden="1" thickBot="1">
      <c r="A31" s="19" t="s">
        <v>10</v>
      </c>
      <c r="B31" s="20" t="s">
        <v>11</v>
      </c>
      <c r="C31" s="21"/>
      <c r="D31" s="41">
        <v>0</v>
      </c>
      <c r="E31" s="22"/>
      <c r="G31" s="25" t="s">
        <v>25</v>
      </c>
      <c r="H31" s="26" t="s">
        <v>32</v>
      </c>
      <c r="I31" s="27">
        <v>0</v>
      </c>
      <c r="J31" s="28">
        <v>0</v>
      </c>
      <c r="K31" s="28"/>
    </row>
    <row r="32" spans="1:11" s="56" customFormat="1" ht="27.75" customHeight="1" thickBot="1">
      <c r="A32" s="57" t="s">
        <v>28</v>
      </c>
      <c r="B32" s="57"/>
      <c r="C32" s="54">
        <f>C7+C15+C17+C30</f>
        <v>165459450</v>
      </c>
      <c r="D32" s="54">
        <f>D7+D15+D17+D30</f>
        <v>139567318</v>
      </c>
      <c r="E32" s="54">
        <f>E7+E15+E17+E30</f>
        <v>139567318</v>
      </c>
      <c r="F32" s="55"/>
      <c r="G32" s="58" t="s">
        <v>29</v>
      </c>
      <c r="H32" s="59"/>
      <c r="I32" s="54">
        <f>I7+I16+I30+I31</f>
        <v>165459450</v>
      </c>
      <c r="J32" s="54">
        <f>J7+J16+J30+J31</f>
        <v>139567318</v>
      </c>
      <c r="K32" s="54">
        <f>K7+K16+K30+K31</f>
        <v>136505050</v>
      </c>
    </row>
    <row r="33" ht="2.25" customHeight="1"/>
    <row r="34" spans="1:5" ht="18.75" customHeight="1">
      <c r="A34" s="60" t="s">
        <v>30</v>
      </c>
      <c r="B34" s="60"/>
      <c r="C34" s="12">
        <f>C32-I32</f>
        <v>0</v>
      </c>
      <c r="D34" s="12">
        <f>D32-J32</f>
        <v>0</v>
      </c>
      <c r="E34" s="12">
        <f>E32-K32</f>
        <v>3062268</v>
      </c>
    </row>
    <row r="39" ht="31.5" customHeight="1"/>
  </sheetData>
  <sheetProtection/>
  <mergeCells count="10">
    <mergeCell ref="A32:B32"/>
    <mergeCell ref="G32:H32"/>
    <mergeCell ref="A34:B34"/>
    <mergeCell ref="A1:K1"/>
    <mergeCell ref="I5:K5"/>
    <mergeCell ref="C3:K3"/>
    <mergeCell ref="C4:K4"/>
    <mergeCell ref="A2:K2"/>
    <mergeCell ref="A6:B6"/>
    <mergeCell ref="G6:H6"/>
  </mergeCells>
  <printOptions/>
  <pageMargins left="0.2362204724409449" right="0.15748031496062992" top="0.3149606299212598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2020-07-10T07:37:11Z</cp:lastPrinted>
  <dcterms:created xsi:type="dcterms:W3CDTF">2014-02-25T10:53:48Z</dcterms:created>
  <dcterms:modified xsi:type="dcterms:W3CDTF">2020-07-10T11:09:35Z</dcterms:modified>
  <cp:category/>
  <cp:version/>
  <cp:contentType/>
  <cp:contentStatus/>
</cp:coreProperties>
</file>