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<sst xmlns="http://schemas.openxmlformats.org/spreadsheetml/2006/main" count="120" uniqueCount="106">
  <si>
    <t>Sor-szám</t>
  </si>
  <si>
    <t>Megnevezés</t>
  </si>
  <si>
    <t>1.</t>
  </si>
  <si>
    <t>2.</t>
  </si>
  <si>
    <t>Egyéb sajátos bevétel</t>
  </si>
  <si>
    <t>3.</t>
  </si>
  <si>
    <t>Bérleti és lízingdíj bevétel</t>
  </si>
  <si>
    <t>4.</t>
  </si>
  <si>
    <t>Intézményi ellátási díjak</t>
  </si>
  <si>
    <t>5.</t>
  </si>
  <si>
    <t>Kötbér, egyéb kártérítés bevétele</t>
  </si>
  <si>
    <t>6.</t>
  </si>
  <si>
    <t>Egyéb saját működési bevételek összesen:</t>
  </si>
  <si>
    <t>7.</t>
  </si>
  <si>
    <t>Működési célú kamatbevételek Áh-n kívülről</t>
  </si>
  <si>
    <t>8.</t>
  </si>
  <si>
    <t>Hozam-és kamatbevételek összesen:</t>
  </si>
  <si>
    <t>9.</t>
  </si>
  <si>
    <t>10.</t>
  </si>
  <si>
    <t>11.</t>
  </si>
  <si>
    <t>12.</t>
  </si>
  <si>
    <t>Magánszemélyek kommunális adója</t>
  </si>
  <si>
    <t>13.</t>
  </si>
  <si>
    <t>Idegenforgalmi adó tartózkodás után</t>
  </si>
  <si>
    <t>14.</t>
  </si>
  <si>
    <t>Helyi adók összesen:</t>
  </si>
  <si>
    <t>15.</t>
  </si>
  <si>
    <t>16.</t>
  </si>
  <si>
    <t>17.</t>
  </si>
  <si>
    <t>Termőföld bérbeadásból származó jöv.adó</t>
  </si>
  <si>
    <t>18.</t>
  </si>
  <si>
    <t>Gépjárműadó</t>
  </si>
  <si>
    <t>19.</t>
  </si>
  <si>
    <t>21.</t>
  </si>
  <si>
    <t>22.</t>
  </si>
  <si>
    <t>Bírságok, pótlékok és egyéb sajátos bevételek:</t>
  </si>
  <si>
    <t>23.</t>
  </si>
  <si>
    <t>II. TÁMOGATÁSOK</t>
  </si>
  <si>
    <t>24.</t>
  </si>
  <si>
    <t>25.</t>
  </si>
  <si>
    <t>26.</t>
  </si>
  <si>
    <t>27.</t>
  </si>
  <si>
    <t>III. Támogatásértékű bevételek</t>
  </si>
  <si>
    <t>28.</t>
  </si>
  <si>
    <t>Központi költségvetési szervtől</t>
  </si>
  <si>
    <t>29.</t>
  </si>
  <si>
    <t>Elkülönített állami pénzalaptól</t>
  </si>
  <si>
    <t>30.</t>
  </si>
  <si>
    <t>Többcélú kistérségi társulástól</t>
  </si>
  <si>
    <t>31.</t>
  </si>
  <si>
    <t>Támogatásértékű működési bevételek:</t>
  </si>
  <si>
    <t>IV. VÉGLEGESEN ÁTVETT PÉNZESZKÖZÖK</t>
  </si>
  <si>
    <t>32.</t>
  </si>
  <si>
    <t>Működési célú pénze.átvétel vállalkozásoktól</t>
  </si>
  <si>
    <t>33.</t>
  </si>
  <si>
    <t>34.</t>
  </si>
  <si>
    <t>Működési célú pénzeszköz átvételek:</t>
  </si>
  <si>
    <t>V. TÁMOGATÁSI KÖLCSÖN VISSZATÉRÜLÉSE</t>
  </si>
  <si>
    <t>35.</t>
  </si>
  <si>
    <t>Támogatási kölcsön visszatérülése Áh-n kívülről</t>
  </si>
  <si>
    <t>36.</t>
  </si>
  <si>
    <t>VII. HITELEK</t>
  </si>
  <si>
    <t>MŰKÖDÉSI KIADÁSOK</t>
  </si>
  <si>
    <t>Személyi jellegű kiadások</t>
  </si>
  <si>
    <t>Dologi-és egyéb folyó kiadások</t>
  </si>
  <si>
    <t>Támogatásértékű működési kiadások</t>
  </si>
  <si>
    <t>Működési célú pénze.átad. Áh-n kívülre</t>
  </si>
  <si>
    <t>Társadalom-,szociálpol.juttatások, támogatások</t>
  </si>
  <si>
    <t>Általános tartalék</t>
  </si>
  <si>
    <t>Támogatási kölcsön nyújtása Áh-n kívülre</t>
  </si>
  <si>
    <t>Működési kiadások mindösszesen:</t>
  </si>
  <si>
    <t>I. MŰKÖDÉSI BEVÉTELEK</t>
  </si>
  <si>
    <t>Működési bevételek mindösszesen: (I+…+VII.)</t>
  </si>
  <si>
    <t>Iparűzési adó</t>
  </si>
  <si>
    <t>Munkaadót terhelő járulékok és szociális hj.adó</t>
  </si>
  <si>
    <t>Pótlékok</t>
  </si>
  <si>
    <t>Helyszíni-és szabálysértési bírság</t>
  </si>
  <si>
    <t>Települési önkormányzatok működésének támogatása</t>
  </si>
  <si>
    <t>Hozzájárulás a pénzbeli szociális ellátásokhoz</t>
  </si>
  <si>
    <t>Könyvtári, közművelődési feladatok támogatása</t>
  </si>
  <si>
    <t>Központosított működési célú előirányzat</t>
  </si>
  <si>
    <t>Egyéb működési célú központi támogatás</t>
  </si>
  <si>
    <t>Intézményi működési bevételek: (6+8)</t>
  </si>
  <si>
    <t>20.</t>
  </si>
  <si>
    <t>Közhatalmi bevételek összesen:(12+15+18)</t>
  </si>
  <si>
    <t>Áru-és készletértékesítés</t>
  </si>
  <si>
    <t>Szerkezetátalakítási tartalékból kapott támogatás</t>
  </si>
  <si>
    <t>37.</t>
  </si>
  <si>
    <t>38.</t>
  </si>
  <si>
    <t>Előző évek pénzm. működési célú igénybevétele</t>
  </si>
  <si>
    <t>Előző évi ktfv.kieg.,visszatérülések</t>
  </si>
  <si>
    <t>VI. FINANSZÍROZÁSI BEVÉTELEK</t>
  </si>
  <si>
    <t>Átengedett közhatalmi bevételek:</t>
  </si>
  <si>
    <t>2015.évi terv</t>
  </si>
  <si>
    <t>Egyéb közhatalmi bevételek</t>
  </si>
  <si>
    <t>Hitel felvétel</t>
  </si>
  <si>
    <t>2015. évi terv</t>
  </si>
  <si>
    <t>Egyes szociális és gyermekjóléti feladatok támog.</t>
  </si>
  <si>
    <t>Működőkép. megőrzését szolg.kiegészítő támog.</t>
  </si>
  <si>
    <t>Önkormányzat műk. célú költségvetési támog.:</t>
  </si>
  <si>
    <t>Államháztartáson belüli megelőlegezések visszafiz.</t>
  </si>
  <si>
    <t>Államháztartáson belüli megelőlegezések</t>
  </si>
  <si>
    <t>39.</t>
  </si>
  <si>
    <t>E.i.mód.</t>
  </si>
  <si>
    <t>2015.évi tény</t>
  </si>
  <si>
    <t>%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</si>
</sst>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%"/>
  </numFmts>
  <fonts count="40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3" fontId="2" fillId="32" borderId="1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2" fillId="2" borderId="11" xfId="6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0" xfId="0" applyNumberFormat="1" applyFont="1" applyAlignment="1">
      <alignment horizontal="center" vertical="center" wrapText="1"/>
    </xf>
    <xf numFmtId="3" fontId="0" fillId="0" borderId="11" xfId="60" applyNumberFormat="1" applyFont="1" applyBorder="1" applyAlignment="1">
      <alignment horizontal="center" vertical="center" wrapText="1"/>
    </xf>
    <xf numFmtId="3" fontId="0" fillId="0" borderId="14" xfId="60" applyNumberFormat="1" applyFont="1" applyBorder="1" applyAlignment="1">
      <alignment horizontal="center" vertical="center" wrapText="1"/>
    </xf>
    <xf numFmtId="3" fontId="2" fillId="0" borderId="14" xfId="6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3" fillId="0" borderId="11" xfId="60" applyNumberFormat="1" applyFont="1" applyBorder="1" applyAlignment="1">
      <alignment horizontal="center" vertical="center" wrapText="1"/>
    </xf>
    <xf numFmtId="3" fontId="0" fillId="0" borderId="12" xfId="60" applyNumberFormat="1" applyFont="1" applyBorder="1" applyAlignment="1">
      <alignment horizontal="center" vertical="center" wrapText="1"/>
    </xf>
    <xf numFmtId="3" fontId="3" fillId="0" borderId="15" xfId="60" applyNumberFormat="1" applyFont="1" applyBorder="1" applyAlignment="1">
      <alignment horizontal="center" vertical="center" wrapText="1"/>
    </xf>
    <xf numFmtId="3" fontId="0" fillId="0" borderId="15" xfId="60" applyNumberFormat="1" applyFont="1" applyBorder="1" applyAlignment="1">
      <alignment horizontal="center" vertical="center" wrapText="1"/>
    </xf>
    <xf numFmtId="3" fontId="0" fillId="0" borderId="14" xfId="6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2" fillId="32" borderId="16" xfId="0" applyNumberFormat="1" applyFont="1" applyFill="1" applyBorder="1" applyAlignment="1">
      <alignment horizontal="center" vertical="center"/>
    </xf>
    <xf numFmtId="172" fontId="2" fillId="32" borderId="11" xfId="0" applyNumberFormat="1" applyFont="1" applyFill="1" applyBorder="1" applyAlignment="1">
      <alignment horizontal="center" vertical="center" wrapText="1"/>
    </xf>
    <xf numFmtId="172" fontId="0" fillId="0" borderId="11" xfId="0" applyNumberFormat="1" applyFont="1" applyBorder="1" applyAlignment="1">
      <alignment horizontal="center" vertical="center" wrapText="1"/>
    </xf>
    <xf numFmtId="172" fontId="2" fillId="2" borderId="11" xfId="60" applyNumberFormat="1" applyFont="1" applyFill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172" fontId="0" fillId="0" borderId="11" xfId="0" applyNumberFormat="1" applyFont="1" applyBorder="1" applyAlignment="1">
      <alignment horizontal="center"/>
    </xf>
    <xf numFmtId="172" fontId="2" fillId="32" borderId="11" xfId="0" applyNumberFormat="1" applyFont="1" applyFill="1" applyBorder="1" applyAlignment="1">
      <alignment horizontal="center" vertical="center"/>
    </xf>
    <xf numFmtId="172" fontId="0" fillId="0" borderId="0" xfId="0" applyNumberFormat="1" applyFont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172" fontId="0" fillId="0" borderId="17" xfId="0" applyNumberFormat="1" applyFont="1" applyBorder="1" applyAlignment="1">
      <alignment horizontal="center" vertical="center" wrapText="1"/>
    </xf>
    <xf numFmtId="172" fontId="0" fillId="0" borderId="18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/>
    </xf>
    <xf numFmtId="0" fontId="2" fillId="32" borderId="11" xfId="0" applyFont="1" applyFill="1" applyBorder="1" applyAlignment="1">
      <alignment horizontal="left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12" xfId="60" applyNumberFormat="1" applyFont="1" applyBorder="1" applyAlignment="1">
      <alignment horizontal="center" vertical="center" wrapText="1"/>
    </xf>
    <xf numFmtId="3" fontId="0" fillId="0" borderId="19" xfId="6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6"/>
  <sheetViews>
    <sheetView tabSelected="1" view="pageLayout" workbookViewId="0" topLeftCell="A52">
      <selection activeCell="B53" sqref="B53"/>
    </sheetView>
  </sheetViews>
  <sheetFormatPr defaultColWidth="9.140625" defaultRowHeight="12.75"/>
  <cols>
    <col min="1" max="1" width="5.7109375" style="3" customWidth="1"/>
    <col min="2" max="2" width="45.7109375" style="3" customWidth="1"/>
    <col min="3" max="3" width="10.7109375" style="3" customWidth="1"/>
    <col min="4" max="5" width="10.7109375" style="32" customWidth="1"/>
    <col min="6" max="6" width="10.7109375" style="51" customWidth="1"/>
    <col min="7" max="16384" width="9.140625" style="1" customWidth="1"/>
  </cols>
  <sheetData>
    <row r="2" spans="1:6" ht="25.5">
      <c r="A2" s="10" t="s">
        <v>0</v>
      </c>
      <c r="B2" s="10" t="s">
        <v>1</v>
      </c>
      <c r="C2" s="11" t="s">
        <v>93</v>
      </c>
      <c r="D2" s="11" t="s">
        <v>103</v>
      </c>
      <c r="E2" s="11" t="s">
        <v>104</v>
      </c>
      <c r="F2" s="45" t="s">
        <v>105</v>
      </c>
    </row>
    <row r="3" spans="1:6" ht="14.25">
      <c r="A3" s="2"/>
      <c r="B3" s="12" t="s">
        <v>71</v>
      </c>
      <c r="C3" s="13"/>
      <c r="D3" s="13"/>
      <c r="E3" s="13"/>
      <c r="F3" s="46"/>
    </row>
    <row r="4" spans="1:6" ht="14.25">
      <c r="A4" s="14" t="s">
        <v>2</v>
      </c>
      <c r="B4" s="15" t="s">
        <v>85</v>
      </c>
      <c r="C4" s="33">
        <v>800</v>
      </c>
      <c r="D4" s="34">
        <v>2200</v>
      </c>
      <c r="E4" s="13">
        <v>1850</v>
      </c>
      <c r="F4" s="46">
        <f>E4/D4</f>
        <v>0.8409090909090909</v>
      </c>
    </row>
    <row r="5" spans="1:6" s="3" customFormat="1" ht="12.75">
      <c r="A5" s="14" t="s">
        <v>3</v>
      </c>
      <c r="B5" s="15" t="s">
        <v>4</v>
      </c>
      <c r="C5" s="33">
        <v>1415</v>
      </c>
      <c r="D5" s="34">
        <v>1138</v>
      </c>
      <c r="E5" s="13">
        <v>1018</v>
      </c>
      <c r="F5" s="46">
        <f aca="true" t="shared" si="0" ref="F5:F26">E5/D5</f>
        <v>0.8945518453427065</v>
      </c>
    </row>
    <row r="6" spans="1:6" ht="14.25">
      <c r="A6" s="14" t="s">
        <v>5</v>
      </c>
      <c r="B6" s="15" t="s">
        <v>6</v>
      </c>
      <c r="C6" s="33">
        <v>145</v>
      </c>
      <c r="D6" s="34">
        <v>0</v>
      </c>
      <c r="E6" s="13">
        <v>0</v>
      </c>
      <c r="F6" s="46"/>
    </row>
    <row r="7" spans="1:6" ht="14.25">
      <c r="A7" s="14" t="s">
        <v>7</v>
      </c>
      <c r="B7" s="15" t="s">
        <v>8</v>
      </c>
      <c r="C7" s="33">
        <v>1080</v>
      </c>
      <c r="D7" s="34">
        <v>1080</v>
      </c>
      <c r="E7" s="13">
        <v>1065</v>
      </c>
      <c r="F7" s="46">
        <f t="shared" si="0"/>
        <v>0.9861111111111112</v>
      </c>
    </row>
    <row r="8" spans="1:6" ht="14.25">
      <c r="A8" s="14" t="s">
        <v>9</v>
      </c>
      <c r="B8" s="15" t="s">
        <v>10</v>
      </c>
      <c r="C8" s="33">
        <v>20</v>
      </c>
      <c r="D8" s="34">
        <v>20</v>
      </c>
      <c r="E8" s="13">
        <v>6</v>
      </c>
      <c r="F8" s="46">
        <f t="shared" si="0"/>
        <v>0.3</v>
      </c>
    </row>
    <row r="9" spans="1:6" s="7" customFormat="1" ht="12.75" customHeight="1">
      <c r="A9" s="6" t="s">
        <v>11</v>
      </c>
      <c r="B9" s="16" t="s">
        <v>12</v>
      </c>
      <c r="C9" s="35">
        <f>SUM(C4:C8)</f>
        <v>3460</v>
      </c>
      <c r="D9" s="35">
        <f>SUM(D4:D8)</f>
        <v>4438</v>
      </c>
      <c r="E9" s="35">
        <f>SUM(E4:E8)</f>
        <v>3939</v>
      </c>
      <c r="F9" s="52">
        <f t="shared" si="0"/>
        <v>0.887561964849031</v>
      </c>
    </row>
    <row r="10" spans="1:6" ht="14.25">
      <c r="A10" s="14" t="s">
        <v>13</v>
      </c>
      <c r="B10" s="15" t="s">
        <v>14</v>
      </c>
      <c r="C10" s="33">
        <v>15</v>
      </c>
      <c r="D10" s="34">
        <v>15</v>
      </c>
      <c r="E10" s="13">
        <v>4</v>
      </c>
      <c r="F10" s="46">
        <f t="shared" si="0"/>
        <v>0.26666666666666666</v>
      </c>
    </row>
    <row r="11" spans="1:6" s="7" customFormat="1" ht="14.25">
      <c r="A11" s="6" t="s">
        <v>15</v>
      </c>
      <c r="B11" s="16" t="s">
        <v>16</v>
      </c>
      <c r="C11" s="17">
        <f>SUM(C10)</f>
        <v>15</v>
      </c>
      <c r="D11" s="17">
        <f>SUM(D10)</f>
        <v>15</v>
      </c>
      <c r="E11" s="17">
        <f>SUM(E10)</f>
        <v>4</v>
      </c>
      <c r="F11" s="52">
        <f t="shared" si="0"/>
        <v>0.26666666666666666</v>
      </c>
    </row>
    <row r="12" spans="1:6" s="7" customFormat="1" ht="12" customHeight="1">
      <c r="A12" s="62" t="s">
        <v>82</v>
      </c>
      <c r="B12" s="63"/>
      <c r="C12" s="35">
        <f>C9+C11</f>
        <v>3475</v>
      </c>
      <c r="D12" s="35">
        <f>D9+D11</f>
        <v>4453</v>
      </c>
      <c r="E12" s="35">
        <f>E9+E11</f>
        <v>3943</v>
      </c>
      <c r="F12" s="52">
        <f t="shared" si="0"/>
        <v>0.885470469346508</v>
      </c>
    </row>
    <row r="13" spans="1:6" ht="14.25">
      <c r="A13" s="14" t="s">
        <v>17</v>
      </c>
      <c r="B13" s="15" t="s">
        <v>21</v>
      </c>
      <c r="C13" s="33">
        <v>1000</v>
      </c>
      <c r="D13" s="34">
        <v>1828</v>
      </c>
      <c r="E13" s="13">
        <v>1405</v>
      </c>
      <c r="F13" s="46">
        <f t="shared" si="0"/>
        <v>0.7685995623632386</v>
      </c>
    </row>
    <row r="14" spans="1:6" ht="14.25">
      <c r="A14" s="14" t="s">
        <v>18</v>
      </c>
      <c r="B14" s="15" t="s">
        <v>23</v>
      </c>
      <c r="C14" s="33">
        <v>100</v>
      </c>
      <c r="D14" s="34">
        <v>100</v>
      </c>
      <c r="E14" s="13">
        <v>11</v>
      </c>
      <c r="F14" s="46">
        <f t="shared" si="0"/>
        <v>0.11</v>
      </c>
    </row>
    <row r="15" spans="1:6" ht="14.25">
      <c r="A15" s="14" t="s">
        <v>19</v>
      </c>
      <c r="B15" s="15" t="s">
        <v>73</v>
      </c>
      <c r="C15" s="33">
        <v>700</v>
      </c>
      <c r="D15" s="34">
        <v>1600</v>
      </c>
      <c r="E15" s="13">
        <v>1592</v>
      </c>
      <c r="F15" s="46">
        <f t="shared" si="0"/>
        <v>0.995</v>
      </c>
    </row>
    <row r="16" spans="1:6" s="7" customFormat="1" ht="14.25">
      <c r="A16" s="6" t="s">
        <v>20</v>
      </c>
      <c r="B16" s="16" t="s">
        <v>25</v>
      </c>
      <c r="C16" s="36">
        <f>SUM(C13:C15)</f>
        <v>1800</v>
      </c>
      <c r="D16" s="36">
        <f>SUM(D13:D15)</f>
        <v>3528</v>
      </c>
      <c r="E16" s="36">
        <f>SUM(E13:E15)</f>
        <v>3008</v>
      </c>
      <c r="F16" s="52">
        <f t="shared" si="0"/>
        <v>0.8526077097505669</v>
      </c>
    </row>
    <row r="17" spans="1:6" ht="14.25">
      <c r="A17" s="14" t="s">
        <v>22</v>
      </c>
      <c r="B17" s="15" t="s">
        <v>29</v>
      </c>
      <c r="C17" s="33">
        <v>0</v>
      </c>
      <c r="D17" s="18">
        <v>0</v>
      </c>
      <c r="E17" s="13">
        <v>0</v>
      </c>
      <c r="F17" s="46"/>
    </row>
    <row r="18" spans="1:6" ht="14.25">
      <c r="A18" s="14" t="s">
        <v>24</v>
      </c>
      <c r="B18" s="15" t="s">
        <v>31</v>
      </c>
      <c r="C18" s="33">
        <v>850</v>
      </c>
      <c r="D18" s="18">
        <v>850</v>
      </c>
      <c r="E18" s="13">
        <v>302</v>
      </c>
      <c r="F18" s="46">
        <f t="shared" si="0"/>
        <v>0.3552941176470588</v>
      </c>
    </row>
    <row r="19" spans="1:6" s="7" customFormat="1" ht="14.25">
      <c r="A19" s="6" t="s">
        <v>26</v>
      </c>
      <c r="B19" s="16" t="s">
        <v>92</v>
      </c>
      <c r="C19" s="37">
        <f>SUM(C17:C18)</f>
        <v>850</v>
      </c>
      <c r="D19" s="37">
        <f>SUM(D17:D18)</f>
        <v>850</v>
      </c>
      <c r="E19" s="37">
        <f>SUM(E17:E18)</f>
        <v>302</v>
      </c>
      <c r="F19" s="52">
        <f t="shared" si="0"/>
        <v>0.3552941176470588</v>
      </c>
    </row>
    <row r="20" spans="1:6" ht="14.25">
      <c r="A20" s="14" t="s">
        <v>27</v>
      </c>
      <c r="B20" s="15" t="s">
        <v>75</v>
      </c>
      <c r="C20" s="33">
        <v>50</v>
      </c>
      <c r="D20" s="18">
        <v>50</v>
      </c>
      <c r="E20" s="13">
        <v>42</v>
      </c>
      <c r="F20" s="46">
        <f t="shared" si="0"/>
        <v>0.84</v>
      </c>
    </row>
    <row r="21" spans="1:6" ht="14.25">
      <c r="A21" s="14" t="s">
        <v>28</v>
      </c>
      <c r="B21" s="15" t="s">
        <v>76</v>
      </c>
      <c r="C21" s="33">
        <v>60</v>
      </c>
      <c r="D21" s="18">
        <v>60</v>
      </c>
      <c r="E21" s="13">
        <v>0</v>
      </c>
      <c r="F21" s="46">
        <f t="shared" si="0"/>
        <v>0</v>
      </c>
    </row>
    <row r="22" spans="1:6" ht="14.25">
      <c r="A22" s="14" t="s">
        <v>30</v>
      </c>
      <c r="B22" s="15" t="s">
        <v>94</v>
      </c>
      <c r="C22" s="33">
        <v>0</v>
      </c>
      <c r="D22" s="18">
        <v>10</v>
      </c>
      <c r="E22" s="13">
        <v>71</v>
      </c>
      <c r="F22" s="46">
        <f t="shared" si="0"/>
        <v>7.1</v>
      </c>
    </row>
    <row r="23" spans="1:6" s="7" customFormat="1" ht="11.25" customHeight="1">
      <c r="A23" s="6" t="s">
        <v>32</v>
      </c>
      <c r="B23" s="16" t="s">
        <v>35</v>
      </c>
      <c r="C23" s="37">
        <f>SUM(C20:C22)</f>
        <v>110</v>
      </c>
      <c r="D23" s="37">
        <f>SUM(D20:D22)</f>
        <v>120</v>
      </c>
      <c r="E23" s="37">
        <f>SUM(E20:E22)</f>
        <v>113</v>
      </c>
      <c r="F23" s="52">
        <f t="shared" si="0"/>
        <v>0.9416666666666667</v>
      </c>
    </row>
    <row r="24" spans="1:6" s="7" customFormat="1" ht="11.25" customHeight="1">
      <c r="A24" s="62" t="s">
        <v>84</v>
      </c>
      <c r="B24" s="63"/>
      <c r="C24" s="38">
        <f>C16+C19+C23</f>
        <v>2760</v>
      </c>
      <c r="D24" s="38">
        <f>D16+D19+D23</f>
        <v>4498</v>
      </c>
      <c r="E24" s="38">
        <f>E16+E19+E23</f>
        <v>3423</v>
      </c>
      <c r="F24" s="52">
        <f t="shared" si="0"/>
        <v>0.7610048910626945</v>
      </c>
    </row>
    <row r="25" spans="1:6" ht="12" customHeight="1">
      <c r="A25" s="55" t="s">
        <v>37</v>
      </c>
      <c r="B25" s="55"/>
      <c r="C25" s="33"/>
      <c r="E25" s="13"/>
      <c r="F25" s="46"/>
    </row>
    <row r="26" spans="1:6" ht="25.5">
      <c r="A26" s="18" t="s">
        <v>83</v>
      </c>
      <c r="B26" s="19" t="s">
        <v>77</v>
      </c>
      <c r="C26" s="33">
        <v>11725</v>
      </c>
      <c r="D26" s="34">
        <v>11743</v>
      </c>
      <c r="E26" s="13">
        <v>11743</v>
      </c>
      <c r="F26" s="46">
        <f t="shared" si="0"/>
        <v>1</v>
      </c>
    </row>
    <row r="27" spans="1:6" ht="14.25">
      <c r="A27" s="18" t="s">
        <v>33</v>
      </c>
      <c r="B27" s="19" t="s">
        <v>78</v>
      </c>
      <c r="C27" s="33">
        <v>4133</v>
      </c>
      <c r="D27" s="60">
        <v>10302</v>
      </c>
      <c r="E27" s="58">
        <v>10302</v>
      </c>
      <c r="F27" s="53">
        <f>E27/D27</f>
        <v>1</v>
      </c>
    </row>
    <row r="28" spans="1:6" ht="14.25">
      <c r="A28" s="18" t="s">
        <v>34</v>
      </c>
      <c r="B28" s="20" t="s">
        <v>97</v>
      </c>
      <c r="C28" s="33">
        <v>2943</v>
      </c>
      <c r="D28" s="61"/>
      <c r="E28" s="59"/>
      <c r="F28" s="54"/>
    </row>
    <row r="29" spans="1:6" ht="14.25">
      <c r="A29" s="18" t="s">
        <v>36</v>
      </c>
      <c r="B29" s="20" t="s">
        <v>79</v>
      </c>
      <c r="C29" s="33">
        <v>1200</v>
      </c>
      <c r="D29" s="39">
        <v>1200</v>
      </c>
      <c r="E29" s="13">
        <v>1200</v>
      </c>
      <c r="F29" s="46">
        <f>E29/D29</f>
        <v>1</v>
      </c>
    </row>
    <row r="30" spans="1:6" ht="14.25">
      <c r="A30" s="18" t="s">
        <v>38</v>
      </c>
      <c r="B30" s="20" t="s">
        <v>80</v>
      </c>
      <c r="C30" s="33">
        <v>0</v>
      </c>
      <c r="D30" s="39">
        <v>0</v>
      </c>
      <c r="E30" s="13">
        <v>0</v>
      </c>
      <c r="F30" s="46"/>
    </row>
    <row r="31" spans="1:6" ht="14.25">
      <c r="A31" s="18" t="s">
        <v>39</v>
      </c>
      <c r="B31" s="20" t="s">
        <v>98</v>
      </c>
      <c r="C31" s="33">
        <v>2447</v>
      </c>
      <c r="D31" s="39">
        <v>1572</v>
      </c>
      <c r="E31" s="13">
        <v>1572</v>
      </c>
      <c r="F31" s="46">
        <f aca="true" t="shared" si="1" ref="F31:F48">E31/D31</f>
        <v>1</v>
      </c>
    </row>
    <row r="32" spans="1:6" ht="14.25">
      <c r="A32" s="18" t="s">
        <v>40</v>
      </c>
      <c r="B32" s="20" t="s">
        <v>86</v>
      </c>
      <c r="C32" s="33">
        <v>0</v>
      </c>
      <c r="D32" s="39">
        <v>0</v>
      </c>
      <c r="E32" s="13">
        <v>0</v>
      </c>
      <c r="F32" s="46"/>
    </row>
    <row r="33" spans="1:6" ht="14.25">
      <c r="A33" s="18" t="s">
        <v>41</v>
      </c>
      <c r="B33" s="20" t="s">
        <v>81</v>
      </c>
      <c r="C33" s="33">
        <v>0</v>
      </c>
      <c r="D33" s="39">
        <v>0</v>
      </c>
      <c r="E33" s="13">
        <v>0</v>
      </c>
      <c r="F33" s="46"/>
    </row>
    <row r="34" spans="1:6" s="7" customFormat="1" ht="14.25">
      <c r="A34" s="8" t="s">
        <v>43</v>
      </c>
      <c r="B34" s="21" t="s">
        <v>99</v>
      </c>
      <c r="C34" s="40">
        <f>SUM(C26:C33)</f>
        <v>22448</v>
      </c>
      <c r="D34" s="40">
        <f>SUM(D26:D33)</f>
        <v>24817</v>
      </c>
      <c r="E34" s="40">
        <f>SUM(E26:E33)</f>
        <v>24817</v>
      </c>
      <c r="F34" s="52">
        <f t="shared" si="1"/>
        <v>1</v>
      </c>
    </row>
    <row r="35" spans="1:6" ht="14.25">
      <c r="A35" s="22" t="s">
        <v>45</v>
      </c>
      <c r="B35" s="15" t="s">
        <v>90</v>
      </c>
      <c r="C35" s="41"/>
      <c r="D35" s="34">
        <v>0</v>
      </c>
      <c r="E35" s="13">
        <v>0</v>
      </c>
      <c r="F35" s="46"/>
    </row>
    <row r="36" spans="1:6" ht="11.25" customHeight="1">
      <c r="A36" s="55" t="s">
        <v>42</v>
      </c>
      <c r="B36" s="55"/>
      <c r="C36" s="33"/>
      <c r="D36" s="17"/>
      <c r="E36" s="13"/>
      <c r="F36" s="46"/>
    </row>
    <row r="37" spans="1:6" ht="14.25">
      <c r="A37" s="14" t="s">
        <v>47</v>
      </c>
      <c r="B37" s="15" t="s">
        <v>44</v>
      </c>
      <c r="C37" s="33">
        <v>1995</v>
      </c>
      <c r="D37" s="13">
        <v>0</v>
      </c>
      <c r="E37" s="13">
        <v>0</v>
      </c>
      <c r="F37" s="46"/>
    </row>
    <row r="38" spans="1:6" ht="14.25">
      <c r="A38" s="14" t="s">
        <v>49</v>
      </c>
      <c r="B38" s="15" t="s">
        <v>46</v>
      </c>
      <c r="C38" s="33">
        <v>12677</v>
      </c>
      <c r="D38" s="13">
        <v>15500</v>
      </c>
      <c r="E38" s="13">
        <v>15365</v>
      </c>
      <c r="F38" s="46">
        <f t="shared" si="1"/>
        <v>0.9912903225806452</v>
      </c>
    </row>
    <row r="39" spans="1:6" ht="14.25">
      <c r="A39" s="14" t="s">
        <v>52</v>
      </c>
      <c r="B39" s="15" t="s">
        <v>48</v>
      </c>
      <c r="C39" s="33">
        <v>0</v>
      </c>
      <c r="D39" s="13">
        <v>0</v>
      </c>
      <c r="E39" s="13">
        <v>0</v>
      </c>
      <c r="F39" s="46"/>
    </row>
    <row r="40" spans="1:6" s="7" customFormat="1" ht="14.25">
      <c r="A40" s="6" t="s">
        <v>54</v>
      </c>
      <c r="B40" s="16" t="s">
        <v>50</v>
      </c>
      <c r="C40" s="38">
        <f>SUM(C37:C39)</f>
        <v>14672</v>
      </c>
      <c r="D40" s="38">
        <f>SUM(D37:D39)</f>
        <v>15500</v>
      </c>
      <c r="E40" s="38">
        <f>SUM(E37:E39)</f>
        <v>15365</v>
      </c>
      <c r="F40" s="52">
        <f t="shared" si="1"/>
        <v>0.9912903225806452</v>
      </c>
    </row>
    <row r="41" spans="1:6" ht="10.5" customHeight="1">
      <c r="A41" s="55" t="s">
        <v>51</v>
      </c>
      <c r="B41" s="55"/>
      <c r="C41" s="33"/>
      <c r="D41" s="17"/>
      <c r="E41" s="13"/>
      <c r="F41" s="46"/>
    </row>
    <row r="42" spans="1:6" ht="12.75" customHeight="1">
      <c r="A42" s="14" t="s">
        <v>55</v>
      </c>
      <c r="B42" s="15" t="s">
        <v>53</v>
      </c>
      <c r="C42" s="33">
        <v>300</v>
      </c>
      <c r="D42" s="13">
        <v>100</v>
      </c>
      <c r="E42" s="13">
        <v>75</v>
      </c>
      <c r="F42" s="46">
        <f t="shared" si="1"/>
        <v>0.75</v>
      </c>
    </row>
    <row r="43" spans="1:6" s="9" customFormat="1" ht="12.75">
      <c r="A43" s="6" t="s">
        <v>58</v>
      </c>
      <c r="B43" s="16" t="s">
        <v>56</v>
      </c>
      <c r="C43" s="38">
        <v>300</v>
      </c>
      <c r="D43" s="38">
        <f>SUM(D42)</f>
        <v>100</v>
      </c>
      <c r="E43" s="38">
        <f>SUM(E42)</f>
        <v>75</v>
      </c>
      <c r="F43" s="52">
        <f t="shared" si="1"/>
        <v>0.75</v>
      </c>
    </row>
    <row r="44" spans="1:6" ht="10.5" customHeight="1">
      <c r="A44" s="55" t="s">
        <v>57</v>
      </c>
      <c r="B44" s="55"/>
      <c r="C44" s="33"/>
      <c r="D44" s="17"/>
      <c r="E44" s="13"/>
      <c r="F44" s="46"/>
    </row>
    <row r="45" spans="1:6" ht="12" customHeight="1">
      <c r="A45" s="14" t="s">
        <v>60</v>
      </c>
      <c r="B45" s="23" t="s">
        <v>59</v>
      </c>
      <c r="C45" s="33">
        <v>150</v>
      </c>
      <c r="D45" s="13">
        <v>1225</v>
      </c>
      <c r="E45" s="13">
        <v>46</v>
      </c>
      <c r="F45" s="46">
        <f t="shared" si="1"/>
        <v>0.037551020408163265</v>
      </c>
    </row>
    <row r="46" spans="1:6" ht="12" customHeight="1">
      <c r="A46" s="55" t="s">
        <v>91</v>
      </c>
      <c r="B46" s="55"/>
      <c r="C46" s="33"/>
      <c r="D46" s="17"/>
      <c r="E46" s="13"/>
      <c r="F46" s="46"/>
    </row>
    <row r="47" spans="1:6" ht="13.5" customHeight="1">
      <c r="A47" s="14" t="s">
        <v>87</v>
      </c>
      <c r="B47" s="15" t="s">
        <v>89</v>
      </c>
      <c r="C47" s="33">
        <v>0</v>
      </c>
      <c r="D47" s="13">
        <v>5799</v>
      </c>
      <c r="E47" s="13">
        <v>5799</v>
      </c>
      <c r="F47" s="46">
        <f t="shared" si="1"/>
        <v>1</v>
      </c>
    </row>
    <row r="48" spans="1:6" ht="12" customHeight="1">
      <c r="A48" s="14" t="s">
        <v>88</v>
      </c>
      <c r="B48" s="24" t="s">
        <v>101</v>
      </c>
      <c r="C48" s="33">
        <v>0</v>
      </c>
      <c r="D48" s="13">
        <v>1620</v>
      </c>
      <c r="E48" s="13">
        <v>820</v>
      </c>
      <c r="F48" s="46">
        <f t="shared" si="1"/>
        <v>0.5061728395061729</v>
      </c>
    </row>
    <row r="49" spans="1:6" ht="10.5" customHeight="1">
      <c r="A49" s="55" t="s">
        <v>61</v>
      </c>
      <c r="B49" s="55"/>
      <c r="C49" s="33"/>
      <c r="D49" s="17"/>
      <c r="E49" s="13"/>
      <c r="F49" s="46"/>
    </row>
    <row r="50" spans="1:6" ht="10.5" customHeight="1">
      <c r="A50" s="14" t="s">
        <v>102</v>
      </c>
      <c r="B50" s="15" t="s">
        <v>95</v>
      </c>
      <c r="C50" s="33">
        <v>0</v>
      </c>
      <c r="D50" s="13">
        <v>0</v>
      </c>
      <c r="E50" s="13">
        <v>0</v>
      </c>
      <c r="F50" s="46"/>
    </row>
    <row r="51" spans="1:6" ht="14.25">
      <c r="A51" s="57" t="s">
        <v>72</v>
      </c>
      <c r="B51" s="57"/>
      <c r="C51" s="25">
        <f>C12+C24+C34+C40+C43+C45+C47+C48</f>
        <v>43805</v>
      </c>
      <c r="D51" s="25">
        <f>D12+D24+D34+D40+D43+D45+D47+D48</f>
        <v>58012</v>
      </c>
      <c r="E51" s="25">
        <f>E12+E24+E34+E40+E43+E45+E47+E48</f>
        <v>54288</v>
      </c>
      <c r="F51" s="47">
        <f>E51/D51</f>
        <v>0.9358063848858856</v>
      </c>
    </row>
    <row r="52" spans="1:6" ht="14.25">
      <c r="A52" s="26"/>
      <c r="B52" s="27"/>
      <c r="C52" s="28"/>
      <c r="D52" s="28"/>
      <c r="E52" s="28"/>
      <c r="F52" s="48"/>
    </row>
    <row r="53" spans="1:6" ht="27.75" customHeight="1">
      <c r="A53" s="26"/>
      <c r="B53" s="27"/>
      <c r="C53" s="28"/>
      <c r="D53" s="28"/>
      <c r="E53" s="28"/>
      <c r="F53" s="48"/>
    </row>
    <row r="54" spans="1:6" ht="14.25">
      <c r="A54" s="26"/>
      <c r="B54" s="27"/>
      <c r="C54" s="28"/>
      <c r="D54" s="28"/>
      <c r="E54" s="28"/>
      <c r="F54" s="48"/>
    </row>
    <row r="55" spans="1:6" ht="25.5">
      <c r="A55" s="10" t="s">
        <v>0</v>
      </c>
      <c r="B55" s="10" t="s">
        <v>1</v>
      </c>
      <c r="C55" s="11" t="s">
        <v>96</v>
      </c>
      <c r="D55" s="11" t="s">
        <v>103</v>
      </c>
      <c r="E55" s="11" t="s">
        <v>104</v>
      </c>
      <c r="F55" s="45" t="s">
        <v>105</v>
      </c>
    </row>
    <row r="56" spans="1:6" ht="14.25">
      <c r="A56" s="4"/>
      <c r="B56" s="12" t="s">
        <v>62</v>
      </c>
      <c r="C56" s="29"/>
      <c r="D56" s="29"/>
      <c r="E56" s="29"/>
      <c r="F56" s="49"/>
    </row>
    <row r="57" spans="1:6" ht="14.25">
      <c r="A57" s="5" t="s">
        <v>2</v>
      </c>
      <c r="B57" s="30" t="s">
        <v>63</v>
      </c>
      <c r="C57" s="42">
        <v>15808</v>
      </c>
      <c r="D57" s="43">
        <v>18296</v>
      </c>
      <c r="E57" s="29">
        <v>17536</v>
      </c>
      <c r="F57" s="49">
        <f>E57/D57</f>
        <v>0.9584608657630083</v>
      </c>
    </row>
    <row r="58" spans="1:6" ht="14.25">
      <c r="A58" s="5" t="s">
        <v>3</v>
      </c>
      <c r="B58" s="30" t="s">
        <v>74</v>
      </c>
      <c r="C58" s="42">
        <v>4374</v>
      </c>
      <c r="D58" s="43">
        <v>3458</v>
      </c>
      <c r="E58" s="29">
        <v>3311</v>
      </c>
      <c r="F58" s="49">
        <f aca="true" t="shared" si="2" ref="F58:F65">E58/D58</f>
        <v>0.9574898785425101</v>
      </c>
    </row>
    <row r="59" spans="1:6" ht="14.25">
      <c r="A59" s="5" t="s">
        <v>5</v>
      </c>
      <c r="B59" s="30" t="s">
        <v>64</v>
      </c>
      <c r="C59" s="42">
        <v>16171</v>
      </c>
      <c r="D59" s="43">
        <v>22470</v>
      </c>
      <c r="E59" s="29">
        <v>15328</v>
      </c>
      <c r="F59" s="49">
        <f t="shared" si="2"/>
        <v>0.6821539830885626</v>
      </c>
    </row>
    <row r="60" spans="1:6" ht="14.25">
      <c r="A60" s="5" t="s">
        <v>7</v>
      </c>
      <c r="B60" s="30" t="s">
        <v>65</v>
      </c>
      <c r="C60" s="42">
        <v>1797</v>
      </c>
      <c r="D60" s="43">
        <v>1797</v>
      </c>
      <c r="E60" s="29">
        <v>1307</v>
      </c>
      <c r="F60" s="49">
        <f t="shared" si="2"/>
        <v>0.7273233166388425</v>
      </c>
    </row>
    <row r="61" spans="1:6" ht="14.25">
      <c r="A61" s="5" t="s">
        <v>9</v>
      </c>
      <c r="B61" s="30" t="s">
        <v>66</v>
      </c>
      <c r="C61" s="42">
        <v>180</v>
      </c>
      <c r="D61" s="43">
        <v>600</v>
      </c>
      <c r="E61" s="29">
        <v>588</v>
      </c>
      <c r="F61" s="49">
        <f t="shared" si="2"/>
        <v>0.98</v>
      </c>
    </row>
    <row r="62" spans="1:6" ht="14.25">
      <c r="A62" s="5" t="s">
        <v>11</v>
      </c>
      <c r="B62" s="30" t="s">
        <v>67</v>
      </c>
      <c r="C62" s="42">
        <v>5125</v>
      </c>
      <c r="D62" s="43">
        <v>4314</v>
      </c>
      <c r="E62" s="29">
        <v>3943</v>
      </c>
      <c r="F62" s="49">
        <f t="shared" si="2"/>
        <v>0.9140009272137227</v>
      </c>
    </row>
    <row r="63" spans="1:6" ht="14.25">
      <c r="A63" s="5" t="s">
        <v>13</v>
      </c>
      <c r="B63" s="30" t="s">
        <v>68</v>
      </c>
      <c r="C63" s="42">
        <v>200</v>
      </c>
      <c r="D63" s="43">
        <v>200</v>
      </c>
      <c r="E63" s="29">
        <v>0</v>
      </c>
      <c r="F63" s="49">
        <f t="shared" si="2"/>
        <v>0</v>
      </c>
    </row>
    <row r="64" spans="1:6" ht="14.25">
      <c r="A64" s="5" t="s">
        <v>15</v>
      </c>
      <c r="B64" s="31" t="s">
        <v>69</v>
      </c>
      <c r="C64" s="42">
        <v>150</v>
      </c>
      <c r="D64" s="43">
        <v>250</v>
      </c>
      <c r="E64" s="29">
        <v>145</v>
      </c>
      <c r="F64" s="49">
        <f t="shared" si="2"/>
        <v>0.58</v>
      </c>
    </row>
    <row r="65" spans="1:6" ht="14.25">
      <c r="A65" s="5" t="s">
        <v>17</v>
      </c>
      <c r="B65" s="24" t="s">
        <v>100</v>
      </c>
      <c r="C65" s="42">
        <v>0</v>
      </c>
      <c r="D65" s="43">
        <v>1620</v>
      </c>
      <c r="E65" s="29">
        <v>800</v>
      </c>
      <c r="F65" s="49">
        <f t="shared" si="2"/>
        <v>0.49382716049382713</v>
      </c>
    </row>
    <row r="66" spans="1:6" ht="14.25">
      <c r="A66" s="56" t="s">
        <v>70</v>
      </c>
      <c r="B66" s="56"/>
      <c r="C66" s="44">
        <f>SUM(C57:C65)</f>
        <v>43805</v>
      </c>
      <c r="D66" s="44">
        <f>SUM(D57:D65)</f>
        <v>53005</v>
      </c>
      <c r="E66" s="44">
        <f>SUM(E57:E65)</f>
        <v>42958</v>
      </c>
      <c r="F66" s="50">
        <f>E66/D66</f>
        <v>0.8104518441656448</v>
      </c>
    </row>
    <row r="69" ht="15" customHeight="1"/>
    <row r="70" ht="16.5" customHeight="1"/>
    <row r="71" ht="15" customHeight="1"/>
    <row r="72" ht="16.5" customHeight="1"/>
  </sheetData>
  <sheetProtection/>
  <mergeCells count="13">
    <mergeCell ref="A12:B12"/>
    <mergeCell ref="A24:B24"/>
    <mergeCell ref="A25:B25"/>
    <mergeCell ref="A36:B36"/>
    <mergeCell ref="F27:F28"/>
    <mergeCell ref="A41:B41"/>
    <mergeCell ref="A66:B66"/>
    <mergeCell ref="A44:B44"/>
    <mergeCell ref="A46:B46"/>
    <mergeCell ref="A49:B49"/>
    <mergeCell ref="A51:B51"/>
    <mergeCell ref="E27:E28"/>
    <mergeCell ref="D27:D28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 xml:space="preserve">&amp;C3. melléklet
az 5/2016. (V.25.) önkormányzati rendelethez
 Az önkormányzat működési bevételei és kiadásai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2016-05-19T22:36:58Z</cp:lastPrinted>
  <dcterms:created xsi:type="dcterms:W3CDTF">2014-01-24T11:02:38Z</dcterms:created>
  <dcterms:modified xsi:type="dcterms:W3CDTF">2016-05-19T22:36:59Z</dcterms:modified>
  <cp:category/>
  <cp:version/>
  <cp:contentType/>
  <cp:contentStatus/>
</cp:coreProperties>
</file>