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átadott 2.a melléklet" sheetId="1" r:id="rId1"/>
    <sheet name="2b segélye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<sst xmlns="http://schemas.openxmlformats.org/spreadsheetml/2006/main" count="57" uniqueCount="49">
  <si>
    <t xml:space="preserve"> Tiszaörs Községi Önkormányzat 2012. évi működési célú pénzeszköz átadásainak  teljesítéséről</t>
  </si>
  <si>
    <t>(adatok ezer Ft-ban)</t>
  </si>
  <si>
    <t>Megnevezés</t>
  </si>
  <si>
    <t>eredeti előirányzat</t>
  </si>
  <si>
    <t>módosítottelőirányzat</t>
  </si>
  <si>
    <t xml:space="preserve"> teljesítés VI. 30.</t>
  </si>
  <si>
    <t>Teljesítés a módosított előirányzathoz viszonyítva</t>
  </si>
  <si>
    <t>módosított előirányzat</t>
  </si>
  <si>
    <t xml:space="preserve"> teljesítés  XII 31.</t>
  </si>
  <si>
    <t>I. Társulások felé átadott</t>
  </si>
  <si>
    <t>ebből részletezve:</t>
  </si>
  <si>
    <t>Iskolai társulás- Tiszafüred</t>
  </si>
  <si>
    <t>Óvodai társulás- Abádszalók</t>
  </si>
  <si>
    <t>Szociális társulás- Tiszafüred</t>
  </si>
  <si>
    <t>Művészetoktatás, egyéb társulás</t>
  </si>
  <si>
    <t>II. Központi orvosi ügyeletre átadott</t>
  </si>
  <si>
    <t>III. Vállalkozásnak átadott- háziorvosi helyettesítés</t>
  </si>
  <si>
    <t xml:space="preserve">IV. Szervek támogatása                                                                                                                                                                          </t>
  </si>
  <si>
    <t>ebből Roma Nemzetiségi Önk. támogatás</t>
  </si>
  <si>
    <t>V. Közép Tiszavidékért Nonprofit Kft Tiszaszentimre részére átadott</t>
  </si>
  <si>
    <t>Működési célú pénzeszköz átadás összesen:</t>
  </si>
  <si>
    <t xml:space="preserve"> Tiszaörs Községi Önkormányzat 2012. évi ellátottak pénzbeni juttatásainak teljesítéséről</t>
  </si>
  <si>
    <t>adatok E Ft-ban</t>
  </si>
  <si>
    <t>1. Rászorultságtól függő pénzbeni ellátás</t>
  </si>
  <si>
    <t xml:space="preserve"> teljesítés XII. 31.</t>
  </si>
  <si>
    <t xml:space="preserve">Rendszeres szociális segély- tartósan munkanélküli 55 év feletti                 </t>
  </si>
  <si>
    <t>Rendszeres szociális segély- egészségkárosodottak</t>
  </si>
  <si>
    <t xml:space="preserve">Foglalkoztatást helyettesítő támogatás                             </t>
  </si>
  <si>
    <t xml:space="preserve">Időskorúak járadéka                                                              </t>
  </si>
  <si>
    <t xml:space="preserve">Lakásfenntartási  támogatás-  normatív                                   </t>
  </si>
  <si>
    <t xml:space="preserve">Lakásfenntartási támogatás- helyi                       </t>
  </si>
  <si>
    <t xml:space="preserve">Egyéb lakásfenntartási támogatás                     </t>
  </si>
  <si>
    <t xml:space="preserve">Ápolási díj- normatív                                                                                </t>
  </si>
  <si>
    <t xml:space="preserve">Ápolási díj- helyi                                                                             </t>
  </si>
  <si>
    <t xml:space="preserve">Átmeneti segély                                                                     </t>
  </si>
  <si>
    <t xml:space="preserve">Temetési segély                                                                                                               </t>
  </si>
  <si>
    <t xml:space="preserve">Rendkívüli gyermekvédelmi ellátás                                                  </t>
  </si>
  <si>
    <t>Óvodáztatási támogatás</t>
  </si>
  <si>
    <t>Nyári gyermekétkeztetés</t>
  </si>
  <si>
    <t xml:space="preserve">Rászorultságtól függő pénzbeni ellátások összesen                              </t>
  </si>
  <si>
    <t>2. Természetben nyújtott szociális ellátás</t>
  </si>
  <si>
    <t>Köztemetés (3 fő)</t>
  </si>
  <si>
    <t>Közgyógyellátás</t>
  </si>
  <si>
    <t>Erzsébet utalvány</t>
  </si>
  <si>
    <t>Átvállalt szemétszállítási díj 70 éven felülieknek</t>
  </si>
  <si>
    <t xml:space="preserve">Természetben nyújtott szociális ellátások összesen                              </t>
  </si>
  <si>
    <t>Egyes jövedelempótló támogatások mindösszesen:</t>
  </si>
  <si>
    <t xml:space="preserve">       </t>
  </si>
  <si>
    <t>2. melléklet a  9/2013. (V.9.)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</si>
</sst>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sz val="13"/>
      <name val="Times New Roman"/>
      <family val="1"/>
    </font>
    <font>
      <sz val="10"/>
      <name val="Arial"/>
      <family val="0"/>
    </font>
    <font>
      <b/>
      <sz val="10"/>
      <name val="Times New Roman CE"/>
      <family val="1"/>
    </font>
    <font>
      <b/>
      <sz val="13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7" fillId="4" borderId="0" applyNumberFormat="0" applyBorder="0" applyAlignment="0" applyProtection="0"/>
    <xf numFmtId="0" fontId="21" fillId="22" borderId="8" applyNumberFormat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54" applyFont="1" applyFill="1" applyBorder="1">
      <alignment/>
      <protection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1" fillId="0" borderId="10" xfId="54" applyFont="1" applyFill="1" applyBorder="1" applyAlignment="1">
      <alignment/>
      <protection/>
    </xf>
    <xf numFmtId="3" fontId="10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54" applyFill="1" applyBorder="1">
      <alignment/>
      <protection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10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8 évi lepedő" xfId="54"/>
    <cellStyle name="Normál_Tiszaigar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2\z&#225;rsz&#225;mad&#225;s\jegyz&#337;k&#246;nyvh&#246;z\2012%20z&#225;rsz&#225;mad&#225;s%20Tisza&#246;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pedő bevétel"/>
      <sheetName val="lepedő kiadás"/>
      <sheetName val="1. sz. melléklet"/>
      <sheetName val="1. mell Tiszaörs Önkormányzat"/>
      <sheetName val="átadott 2a melléklet"/>
      <sheetName val="2b segélyek"/>
      <sheetName val="3. sz. melléklet "/>
      <sheetName val="4. mell Tiszaörs Hivatal"/>
      <sheetName val="5. Műk. kiad. szakf. bontásban"/>
      <sheetName val="6.sz. melléklet"/>
      <sheetName val="6.a. sz melléklet"/>
      <sheetName val="6.b sz melléklet"/>
      <sheetName val="7.sz melléklet"/>
    </sheetNames>
    <sheetDataSet>
      <sheetData sheetId="1">
        <row r="78">
          <cell r="BC78">
            <v>6930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5"/>
  <sheetViews>
    <sheetView tabSelected="1" zoomScale="93" zoomScaleNormal="93" zoomScalePageLayoutView="0" workbookViewId="0" topLeftCell="A4">
      <selection activeCell="A1" sqref="A1:P4"/>
    </sheetView>
  </sheetViews>
  <sheetFormatPr defaultColWidth="9.00390625" defaultRowHeight="12.75"/>
  <cols>
    <col min="1" max="1" width="46.125" style="0" customWidth="1"/>
    <col min="2" max="3" width="13.75390625" style="0" hidden="1" customWidth="1"/>
    <col min="4" max="4" width="12.375" style="0" customWidth="1"/>
    <col min="5" max="6" width="13.75390625" style="0" hidden="1" customWidth="1"/>
    <col min="7" max="13" width="9.125" style="0" hidden="1" customWidth="1"/>
    <col min="14" max="14" width="11.375" style="0" customWidth="1"/>
    <col min="15" max="15" width="10.00390625" style="0" customWidth="1"/>
    <col min="16" max="16" width="12.25390625" style="0" customWidth="1"/>
  </cols>
  <sheetData>
    <row r="1" spans="1:13" ht="18" customHeight="1" hidden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2.75" customHeight="1" hidden="1"/>
    <row r="3" ht="12.75" customHeight="1" hidden="1"/>
    <row r="4" spans="1:4" ht="16.5">
      <c r="A4" s="1"/>
      <c r="B4" s="1"/>
      <c r="C4" s="1"/>
      <c r="D4" s="1"/>
    </row>
    <row r="5" spans="1:4" ht="16.5">
      <c r="A5" s="1"/>
      <c r="B5" s="1"/>
      <c r="C5" s="1"/>
      <c r="D5" s="1"/>
    </row>
    <row r="6" spans="1:7" ht="12.75">
      <c r="A6" s="45"/>
      <c r="B6" s="45"/>
      <c r="C6" s="46"/>
      <c r="D6" s="46"/>
      <c r="E6" s="47"/>
      <c r="F6" s="47"/>
      <c r="G6" s="48"/>
    </row>
    <row r="7" spans="1:16" ht="12.75">
      <c r="A7" s="49" t="s">
        <v>0</v>
      </c>
      <c r="B7" s="49"/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29.25" customHeight="1">
      <c r="A8" s="49"/>
      <c r="B8" s="49"/>
      <c r="C8" s="49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4" ht="16.5">
      <c r="A9" s="2"/>
      <c r="B9" s="2"/>
      <c r="C9" s="2"/>
      <c r="D9" s="2"/>
    </row>
    <row r="10" spans="1:4" ht="16.5">
      <c r="A10" s="2"/>
      <c r="B10" s="2"/>
      <c r="C10" s="2"/>
      <c r="D10" s="2"/>
    </row>
    <row r="11" spans="1:15" ht="16.5">
      <c r="A11" s="2"/>
      <c r="B11" s="2"/>
      <c r="C11" s="2"/>
      <c r="D11" s="51" t="s">
        <v>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6.5">
      <c r="A12" s="1"/>
      <c r="B12" s="1"/>
      <c r="C12" s="1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6" ht="102">
      <c r="A13" s="3" t="s">
        <v>2</v>
      </c>
      <c r="B13" s="3"/>
      <c r="C13" s="3"/>
      <c r="D13" s="4" t="s">
        <v>3</v>
      </c>
      <c r="E13" s="4" t="s">
        <v>4</v>
      </c>
      <c r="F13" s="4" t="s">
        <v>5</v>
      </c>
      <c r="G13" s="5" t="s">
        <v>6</v>
      </c>
      <c r="H13" s="6"/>
      <c r="I13" s="6"/>
      <c r="J13" s="6"/>
      <c r="K13" s="6"/>
      <c r="L13" s="6"/>
      <c r="M13" s="6"/>
      <c r="N13" s="4" t="s">
        <v>7</v>
      </c>
      <c r="O13" s="4" t="s">
        <v>8</v>
      </c>
      <c r="P13" s="5" t="s">
        <v>6</v>
      </c>
    </row>
    <row r="14" spans="1:16" ht="24.75" customHeight="1">
      <c r="A14" s="7" t="s">
        <v>9</v>
      </c>
      <c r="B14" s="8"/>
      <c r="C14" s="8"/>
      <c r="D14" s="9">
        <f>SUM(D15:D19)</f>
        <v>34315</v>
      </c>
      <c r="E14" s="10"/>
      <c r="F14" s="10"/>
      <c r="G14" s="11"/>
      <c r="H14" s="11"/>
      <c r="I14" s="11"/>
      <c r="J14" s="11"/>
      <c r="K14" s="11"/>
      <c r="L14" s="11"/>
      <c r="M14" s="11"/>
      <c r="N14" s="9">
        <f>SUM(N15:N19)</f>
        <v>34315</v>
      </c>
      <c r="O14" s="9">
        <f>O16+O17+O18+O19</f>
        <v>29558</v>
      </c>
      <c r="P14" s="12">
        <f>O14/N14</f>
        <v>0.8613725775899752</v>
      </c>
    </row>
    <row r="15" spans="1:16" ht="24.75" customHeight="1">
      <c r="A15" s="13" t="s">
        <v>10</v>
      </c>
      <c r="B15" s="8"/>
      <c r="C15" s="8"/>
      <c r="D15" s="14"/>
      <c r="E15" s="10"/>
      <c r="F15" s="10"/>
      <c r="G15" s="11"/>
      <c r="H15" s="11"/>
      <c r="I15" s="11"/>
      <c r="J15" s="11"/>
      <c r="K15" s="11"/>
      <c r="L15" s="11"/>
      <c r="M15" s="11"/>
      <c r="N15" s="14"/>
      <c r="O15" s="14"/>
      <c r="P15" s="12"/>
    </row>
    <row r="16" spans="1:18" ht="24.75" customHeight="1">
      <c r="A16" s="13" t="s">
        <v>11</v>
      </c>
      <c r="B16" s="8"/>
      <c r="C16" s="8"/>
      <c r="D16" s="14">
        <v>22173</v>
      </c>
      <c r="E16" s="10"/>
      <c r="F16" s="10"/>
      <c r="G16" s="11"/>
      <c r="H16" s="11"/>
      <c r="I16" s="11"/>
      <c r="J16" s="11"/>
      <c r="K16" s="11"/>
      <c r="L16" s="11"/>
      <c r="M16" s="11"/>
      <c r="N16" s="14">
        <v>22173</v>
      </c>
      <c r="O16" s="14">
        <v>19008</v>
      </c>
      <c r="P16" s="12">
        <f aca="true" t="shared" si="0" ref="P16:P25">O16/N16</f>
        <v>0.8572588283046949</v>
      </c>
      <c r="R16" s="15"/>
    </row>
    <row r="17" spans="1:16" ht="24.75" customHeight="1">
      <c r="A17" s="13" t="s">
        <v>12</v>
      </c>
      <c r="B17" s="8"/>
      <c r="C17" s="8"/>
      <c r="D17" s="14">
        <v>7492</v>
      </c>
      <c r="E17" s="10"/>
      <c r="F17" s="10"/>
      <c r="G17" s="11"/>
      <c r="H17" s="11"/>
      <c r="I17" s="11"/>
      <c r="J17" s="11"/>
      <c r="K17" s="11"/>
      <c r="L17" s="11"/>
      <c r="M17" s="11"/>
      <c r="N17" s="14">
        <v>7492</v>
      </c>
      <c r="O17" s="14">
        <v>6140</v>
      </c>
      <c r="P17" s="12">
        <f t="shared" si="0"/>
        <v>0.819540843566471</v>
      </c>
    </row>
    <row r="18" spans="1:16" ht="24.75" customHeight="1">
      <c r="A18" s="3" t="s">
        <v>13</v>
      </c>
      <c r="B18" s="8"/>
      <c r="C18" s="8"/>
      <c r="D18" s="14">
        <v>2900</v>
      </c>
      <c r="E18" s="10"/>
      <c r="F18" s="10"/>
      <c r="G18" s="11"/>
      <c r="H18" s="11"/>
      <c r="I18" s="11"/>
      <c r="J18" s="11"/>
      <c r="K18" s="11"/>
      <c r="L18" s="11"/>
      <c r="M18" s="11"/>
      <c r="N18" s="14">
        <v>2900</v>
      </c>
      <c r="O18" s="14">
        <v>2895</v>
      </c>
      <c r="P18" s="12">
        <f t="shared" si="0"/>
        <v>0.9982758620689656</v>
      </c>
    </row>
    <row r="19" spans="1:16" ht="24.75" customHeight="1">
      <c r="A19" s="3" t="s">
        <v>14</v>
      </c>
      <c r="B19" s="8"/>
      <c r="C19" s="8"/>
      <c r="D19" s="14">
        <v>1750</v>
      </c>
      <c r="E19" s="10"/>
      <c r="F19" s="10"/>
      <c r="G19" s="11"/>
      <c r="H19" s="11"/>
      <c r="I19" s="11"/>
      <c r="J19" s="11"/>
      <c r="K19" s="11"/>
      <c r="L19" s="11"/>
      <c r="M19" s="11"/>
      <c r="N19" s="14">
        <v>1750</v>
      </c>
      <c r="O19" s="14">
        <v>1515</v>
      </c>
      <c r="P19" s="12">
        <f t="shared" si="0"/>
        <v>0.8657142857142858</v>
      </c>
    </row>
    <row r="20" spans="1:16" ht="24.75" customHeight="1">
      <c r="A20" s="16" t="s">
        <v>15</v>
      </c>
      <c r="B20" s="8"/>
      <c r="C20" s="8"/>
      <c r="D20" s="9">
        <v>3000</v>
      </c>
      <c r="E20" s="10"/>
      <c r="F20" s="10"/>
      <c r="G20" s="11"/>
      <c r="H20" s="11"/>
      <c r="I20" s="11"/>
      <c r="J20" s="11"/>
      <c r="K20" s="11"/>
      <c r="L20" s="11"/>
      <c r="M20" s="11"/>
      <c r="N20" s="9">
        <v>3000</v>
      </c>
      <c r="O20" s="9">
        <v>2040</v>
      </c>
      <c r="P20" s="12">
        <f t="shared" si="0"/>
        <v>0.68</v>
      </c>
    </row>
    <row r="21" spans="1:16" ht="36.75" customHeight="1">
      <c r="A21" s="17" t="s">
        <v>16</v>
      </c>
      <c r="B21" s="8"/>
      <c r="C21" s="8"/>
      <c r="D21" s="9">
        <f>'[1]lepedő kiadás'!BC78</f>
        <v>6930</v>
      </c>
      <c r="E21" s="10"/>
      <c r="F21" s="10"/>
      <c r="G21" s="11"/>
      <c r="H21" s="11"/>
      <c r="I21" s="11"/>
      <c r="J21" s="11"/>
      <c r="K21" s="11"/>
      <c r="L21" s="11"/>
      <c r="M21" s="11"/>
      <c r="N21" s="9">
        <v>6930</v>
      </c>
      <c r="O21" s="9">
        <v>6634</v>
      </c>
      <c r="P21" s="12">
        <f t="shared" si="0"/>
        <v>0.9572871572871573</v>
      </c>
    </row>
    <row r="22" spans="1:16" ht="24.75" customHeight="1">
      <c r="A22" s="17" t="s">
        <v>17</v>
      </c>
      <c r="B22" s="8"/>
      <c r="C22" s="8"/>
      <c r="D22" s="9">
        <v>800</v>
      </c>
      <c r="E22" s="10"/>
      <c r="F22" s="10"/>
      <c r="G22" s="11"/>
      <c r="H22" s="11"/>
      <c r="I22" s="11"/>
      <c r="J22" s="11"/>
      <c r="K22" s="11"/>
      <c r="L22" s="11"/>
      <c r="M22" s="11"/>
      <c r="N22" s="9">
        <v>800</v>
      </c>
      <c r="O22" s="9">
        <v>810</v>
      </c>
      <c r="P22" s="12">
        <f t="shared" si="0"/>
        <v>1.0125</v>
      </c>
    </row>
    <row r="23" spans="1:16" ht="24.75" customHeight="1">
      <c r="A23" s="17" t="s">
        <v>18</v>
      </c>
      <c r="B23" s="8"/>
      <c r="C23" s="8"/>
      <c r="D23" s="9">
        <v>0</v>
      </c>
      <c r="E23" s="10"/>
      <c r="F23" s="10"/>
      <c r="G23" s="11"/>
      <c r="H23" s="11"/>
      <c r="I23" s="11"/>
      <c r="J23" s="11"/>
      <c r="K23" s="11"/>
      <c r="L23" s="11"/>
      <c r="M23" s="11"/>
      <c r="N23" s="9">
        <v>0</v>
      </c>
      <c r="O23" s="9">
        <v>50</v>
      </c>
      <c r="P23" s="12"/>
    </row>
    <row r="24" spans="1:16" ht="38.25" customHeight="1">
      <c r="A24" s="17" t="s">
        <v>19</v>
      </c>
      <c r="B24" s="8"/>
      <c r="C24" s="8"/>
      <c r="D24" s="9">
        <v>0</v>
      </c>
      <c r="E24" s="10"/>
      <c r="F24" s="10"/>
      <c r="G24" s="11"/>
      <c r="H24" s="11"/>
      <c r="I24" s="11"/>
      <c r="J24" s="11"/>
      <c r="K24" s="11"/>
      <c r="L24" s="11"/>
      <c r="M24" s="11"/>
      <c r="N24" s="9">
        <v>0</v>
      </c>
      <c r="O24" s="9">
        <v>70</v>
      </c>
      <c r="P24" s="12"/>
    </row>
    <row r="25" spans="1:16" ht="31.5" customHeight="1">
      <c r="A25" s="18" t="s">
        <v>20</v>
      </c>
      <c r="B25" s="16"/>
      <c r="C25" s="16"/>
      <c r="D25" s="19">
        <f>D20+D14+D21+D22+D24</f>
        <v>45045</v>
      </c>
      <c r="E25" s="19">
        <f aca="true" t="shared" si="1" ref="E25:N25">E20+E14+E21+E22+E24</f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  <c r="N25" s="19">
        <f t="shared" si="1"/>
        <v>45045</v>
      </c>
      <c r="O25" s="19">
        <f>O20+O14+O21+O22+O24</f>
        <v>39112</v>
      </c>
      <c r="P25" s="12">
        <f t="shared" si="0"/>
        <v>0.8682872682872683</v>
      </c>
    </row>
  </sheetData>
  <sheetProtection/>
  <mergeCells count="3">
    <mergeCell ref="A6:G6"/>
    <mergeCell ref="A7:P8"/>
    <mergeCell ref="D11:O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&amp;R&amp;"Times New Roman,Félkövér"&amp;12 2/a.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L38"/>
  <sheetViews>
    <sheetView zoomScalePageLayoutView="0" workbookViewId="0" topLeftCell="A1">
      <selection activeCell="P15" sqref="P15"/>
    </sheetView>
  </sheetViews>
  <sheetFormatPr defaultColWidth="9.00390625" defaultRowHeight="12.75"/>
  <cols>
    <col min="6" max="6" width="11.25390625" style="0" customWidth="1"/>
    <col min="7" max="7" width="9.125" style="0" hidden="1" customWidth="1"/>
    <col min="8" max="8" width="8.125" style="0" customWidth="1"/>
    <col min="9" max="9" width="2.625" style="0" customWidth="1"/>
    <col min="10" max="10" width="10.00390625" style="0" customWidth="1"/>
    <col min="11" max="11" width="9.375" style="0" customWidth="1"/>
    <col min="12" max="12" width="12.0039062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3"/>
      <c r="K4" s="53"/>
      <c r="L4" s="53"/>
    </row>
    <row r="5" spans="1:12" ht="24.75" customHeight="1">
      <c r="A5" s="52"/>
      <c r="B5" s="52"/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1:12" s="25" customFormat="1" ht="15.75">
      <c r="A6" s="21"/>
      <c r="B6" s="22"/>
      <c r="C6" s="23"/>
      <c r="D6" s="23"/>
      <c r="E6" s="23"/>
      <c r="F6" s="23"/>
      <c r="G6" s="23"/>
      <c r="H6" s="54" t="s">
        <v>22</v>
      </c>
      <c r="I6" s="54"/>
      <c r="J6" s="55"/>
      <c r="K6" s="55"/>
      <c r="L6" s="24"/>
    </row>
    <row r="7" spans="1:12" s="25" customFormat="1" ht="72" customHeight="1">
      <c r="A7" s="56" t="s">
        <v>23</v>
      </c>
      <c r="B7" s="57"/>
      <c r="C7" s="57"/>
      <c r="D7" s="57"/>
      <c r="E7" s="57"/>
      <c r="F7" s="58"/>
      <c r="G7" s="26"/>
      <c r="H7" s="59" t="s">
        <v>3</v>
      </c>
      <c r="I7" s="60"/>
      <c r="J7" s="27" t="s">
        <v>7</v>
      </c>
      <c r="K7" s="27" t="s">
        <v>24</v>
      </c>
      <c r="L7" s="5" t="s">
        <v>6</v>
      </c>
    </row>
    <row r="8" spans="1:12" s="25" customFormat="1" ht="19.5" customHeight="1">
      <c r="A8" s="61" t="s">
        <v>25</v>
      </c>
      <c r="B8" s="62"/>
      <c r="C8" s="62"/>
      <c r="D8" s="62"/>
      <c r="E8" s="62"/>
      <c r="F8" s="63"/>
      <c r="G8" s="28"/>
      <c r="H8" s="64">
        <v>2397</v>
      </c>
      <c r="I8" s="64"/>
      <c r="J8" s="29">
        <v>2397</v>
      </c>
      <c r="K8" s="29">
        <v>2272</v>
      </c>
      <c r="L8" s="30">
        <f>K8/J8</f>
        <v>0.9478514810179391</v>
      </c>
    </row>
    <row r="9" spans="1:12" s="25" customFormat="1" ht="19.5" customHeight="1">
      <c r="A9" s="41" t="s">
        <v>26</v>
      </c>
      <c r="B9" s="42"/>
      <c r="C9" s="42"/>
      <c r="D9" s="42"/>
      <c r="E9" s="42"/>
      <c r="F9" s="42"/>
      <c r="G9" s="42"/>
      <c r="H9" s="64">
        <v>1165</v>
      </c>
      <c r="I9" s="64"/>
      <c r="J9" s="29">
        <v>1165</v>
      </c>
      <c r="K9" s="29">
        <v>1899</v>
      </c>
      <c r="L9" s="30">
        <f aca="true" t="shared" si="0" ref="L9:L22">K9/J9</f>
        <v>1.6300429184549357</v>
      </c>
    </row>
    <row r="10" spans="1:12" s="25" customFormat="1" ht="19.5" customHeight="1">
      <c r="A10" s="43" t="s">
        <v>27</v>
      </c>
      <c r="B10" s="44"/>
      <c r="C10" s="44"/>
      <c r="D10" s="44"/>
      <c r="E10" s="44"/>
      <c r="F10" s="65"/>
      <c r="G10" s="28"/>
      <c r="H10" s="64">
        <v>17066</v>
      </c>
      <c r="I10" s="64"/>
      <c r="J10" s="29">
        <v>22056</v>
      </c>
      <c r="K10" s="29">
        <v>21631</v>
      </c>
      <c r="L10" s="30">
        <f t="shared" si="0"/>
        <v>0.9807308668842946</v>
      </c>
    </row>
    <row r="11" spans="1:12" s="25" customFormat="1" ht="19.5" customHeight="1">
      <c r="A11" s="66" t="s">
        <v>28</v>
      </c>
      <c r="B11" s="60"/>
      <c r="C11" s="60"/>
      <c r="D11" s="60"/>
      <c r="E11" s="60"/>
      <c r="F11" s="60"/>
      <c r="G11" s="60"/>
      <c r="H11" s="64">
        <v>28</v>
      </c>
      <c r="I11" s="64"/>
      <c r="J11" s="29">
        <v>28</v>
      </c>
      <c r="K11" s="29">
        <v>9</v>
      </c>
      <c r="L11" s="30">
        <f t="shared" si="0"/>
        <v>0.32142857142857145</v>
      </c>
    </row>
    <row r="12" spans="1:12" s="25" customFormat="1" ht="19.5" customHeight="1">
      <c r="A12" s="66" t="s">
        <v>29</v>
      </c>
      <c r="B12" s="60"/>
      <c r="C12" s="60"/>
      <c r="D12" s="60"/>
      <c r="E12" s="60"/>
      <c r="F12" s="60"/>
      <c r="G12" s="60"/>
      <c r="H12" s="64">
        <v>13781</v>
      </c>
      <c r="I12" s="64"/>
      <c r="J12" s="29">
        <v>13781</v>
      </c>
      <c r="K12" s="29">
        <v>13543</v>
      </c>
      <c r="L12" s="30">
        <f t="shared" si="0"/>
        <v>0.982729845439373</v>
      </c>
    </row>
    <row r="13" spans="1:12" s="25" customFormat="1" ht="19.5" customHeight="1">
      <c r="A13" s="66" t="s">
        <v>30</v>
      </c>
      <c r="B13" s="67"/>
      <c r="C13" s="67"/>
      <c r="D13" s="67"/>
      <c r="E13" s="67"/>
      <c r="F13" s="67"/>
      <c r="G13" s="67"/>
      <c r="H13" s="64">
        <v>750</v>
      </c>
      <c r="I13" s="64"/>
      <c r="J13" s="29">
        <v>750</v>
      </c>
      <c r="K13" s="29">
        <v>5</v>
      </c>
      <c r="L13" s="30">
        <f t="shared" si="0"/>
        <v>0.006666666666666667</v>
      </c>
    </row>
    <row r="14" spans="1:12" s="25" customFormat="1" ht="19.5" customHeight="1">
      <c r="A14" s="66" t="s">
        <v>31</v>
      </c>
      <c r="B14" s="67"/>
      <c r="C14" s="67"/>
      <c r="D14" s="67"/>
      <c r="E14" s="67"/>
      <c r="F14" s="67"/>
      <c r="G14" s="67"/>
      <c r="H14" s="64">
        <v>100</v>
      </c>
      <c r="I14" s="64"/>
      <c r="J14" s="29">
        <v>100</v>
      </c>
      <c r="K14" s="29">
        <v>0</v>
      </c>
      <c r="L14" s="30"/>
    </row>
    <row r="15" spans="1:12" s="25" customFormat="1" ht="19.5" customHeight="1">
      <c r="A15" s="31" t="s">
        <v>32</v>
      </c>
      <c r="B15" s="32"/>
      <c r="C15" s="32"/>
      <c r="D15" s="32"/>
      <c r="E15" s="32"/>
      <c r="F15" s="32"/>
      <c r="G15" s="32"/>
      <c r="H15" s="64">
        <v>4703</v>
      </c>
      <c r="I15" s="64"/>
      <c r="J15" s="29">
        <v>4703</v>
      </c>
      <c r="K15" s="29">
        <v>4574</v>
      </c>
      <c r="L15" s="30">
        <f t="shared" si="0"/>
        <v>0.9725706995534765</v>
      </c>
    </row>
    <row r="16" spans="1:12" s="25" customFormat="1" ht="19.5" customHeight="1">
      <c r="A16" s="31" t="s">
        <v>33</v>
      </c>
      <c r="B16" s="33"/>
      <c r="C16" s="28"/>
      <c r="D16" s="28"/>
      <c r="E16" s="28"/>
      <c r="F16" s="28"/>
      <c r="G16" s="28"/>
      <c r="H16" s="64">
        <v>283</v>
      </c>
      <c r="I16" s="64"/>
      <c r="J16" s="29">
        <v>283</v>
      </c>
      <c r="K16" s="29">
        <v>0</v>
      </c>
      <c r="L16" s="30"/>
    </row>
    <row r="17" spans="1:12" s="25" customFormat="1" ht="19.5" customHeight="1">
      <c r="A17" s="66" t="s">
        <v>34</v>
      </c>
      <c r="B17" s="60"/>
      <c r="C17" s="60"/>
      <c r="D17" s="60"/>
      <c r="E17" s="60"/>
      <c r="F17" s="60"/>
      <c r="G17" s="60"/>
      <c r="H17" s="64">
        <v>1600</v>
      </c>
      <c r="I17" s="64"/>
      <c r="J17" s="29">
        <v>1600</v>
      </c>
      <c r="K17" s="29">
        <v>1033</v>
      </c>
      <c r="L17" s="30">
        <f t="shared" si="0"/>
        <v>0.645625</v>
      </c>
    </row>
    <row r="18" spans="1:12" s="25" customFormat="1" ht="19.5" customHeight="1">
      <c r="A18" s="31" t="s">
        <v>35</v>
      </c>
      <c r="B18" s="33"/>
      <c r="C18" s="28"/>
      <c r="D18" s="28"/>
      <c r="E18" s="28"/>
      <c r="F18" s="28"/>
      <c r="G18" s="28"/>
      <c r="H18" s="64">
        <v>400</v>
      </c>
      <c r="I18" s="64"/>
      <c r="J18" s="29">
        <v>400</v>
      </c>
      <c r="K18" s="29">
        <v>158</v>
      </c>
      <c r="L18" s="30">
        <f t="shared" si="0"/>
        <v>0.395</v>
      </c>
    </row>
    <row r="19" spans="1:12" s="25" customFormat="1" ht="19.5" customHeight="1">
      <c r="A19" s="31" t="s">
        <v>36</v>
      </c>
      <c r="B19" s="33"/>
      <c r="C19" s="28"/>
      <c r="D19" s="28"/>
      <c r="E19" s="28"/>
      <c r="F19" s="28"/>
      <c r="G19" s="28"/>
      <c r="H19" s="64">
        <v>500</v>
      </c>
      <c r="I19" s="64"/>
      <c r="J19" s="29">
        <v>500</v>
      </c>
      <c r="K19" s="29">
        <v>83</v>
      </c>
      <c r="L19" s="30"/>
    </row>
    <row r="20" spans="1:12" s="25" customFormat="1" ht="19.5" customHeight="1">
      <c r="A20" s="43" t="s">
        <v>37</v>
      </c>
      <c r="B20" s="44"/>
      <c r="C20" s="44"/>
      <c r="D20" s="44"/>
      <c r="E20" s="44"/>
      <c r="F20" s="65"/>
      <c r="G20" s="28"/>
      <c r="H20" s="68">
        <v>0</v>
      </c>
      <c r="I20" s="69"/>
      <c r="J20" s="29">
        <v>60</v>
      </c>
      <c r="K20" s="29">
        <v>60</v>
      </c>
      <c r="L20" s="30"/>
    </row>
    <row r="21" spans="1:12" s="25" customFormat="1" ht="19.5" customHeight="1">
      <c r="A21" s="66" t="s">
        <v>38</v>
      </c>
      <c r="B21" s="70"/>
      <c r="C21" s="70"/>
      <c r="D21" s="70"/>
      <c r="E21" s="70"/>
      <c r="F21" s="70"/>
      <c r="G21" s="70"/>
      <c r="H21" s="64">
        <v>0</v>
      </c>
      <c r="I21" s="64"/>
      <c r="J21" s="29">
        <v>2517</v>
      </c>
      <c r="K21" s="29">
        <v>1399</v>
      </c>
      <c r="L21" s="30"/>
    </row>
    <row r="22" spans="1:12" s="25" customFormat="1" ht="19.5" customHeight="1">
      <c r="A22" s="71" t="s">
        <v>39</v>
      </c>
      <c r="B22" s="72"/>
      <c r="C22" s="72"/>
      <c r="D22" s="72"/>
      <c r="E22" s="72"/>
      <c r="F22" s="72"/>
      <c r="G22" s="72"/>
      <c r="H22" s="73">
        <f>SUM(H8:I21)</f>
        <v>42773</v>
      </c>
      <c r="I22" s="73"/>
      <c r="J22" s="34">
        <f>SUM(J8:J21)</f>
        <v>50340</v>
      </c>
      <c r="K22" s="34">
        <f>SUM(K8:K21)</f>
        <v>46666</v>
      </c>
      <c r="L22" s="30">
        <f t="shared" si="0"/>
        <v>0.9270162892332141</v>
      </c>
    </row>
    <row r="23" spans="1:12" s="25" customFormat="1" ht="19.5" customHeight="1">
      <c r="A23" s="35"/>
      <c r="B23" s="36"/>
      <c r="C23" s="36"/>
      <c r="D23" s="36"/>
      <c r="E23" s="36"/>
      <c r="F23" s="36"/>
      <c r="G23" s="36"/>
      <c r="H23" s="36"/>
      <c r="I23" s="36"/>
      <c r="J23" s="24"/>
      <c r="K23" s="24"/>
      <c r="L23" s="24"/>
    </row>
    <row r="24" spans="1:12" s="25" customFormat="1" ht="55.5" customHeight="1">
      <c r="A24" s="56" t="s">
        <v>40</v>
      </c>
      <c r="B24" s="74"/>
      <c r="C24" s="74"/>
      <c r="D24" s="74"/>
      <c r="E24" s="74"/>
      <c r="F24" s="75"/>
      <c r="G24" s="26"/>
      <c r="H24" s="59" t="s">
        <v>3</v>
      </c>
      <c r="I24" s="60"/>
      <c r="J24" s="27" t="s">
        <v>7</v>
      </c>
      <c r="K24" s="27" t="s">
        <v>24</v>
      </c>
      <c r="L24" s="5" t="s">
        <v>6</v>
      </c>
    </row>
    <row r="25" spans="1:12" s="25" customFormat="1" ht="19.5" customHeight="1">
      <c r="A25" s="66" t="s">
        <v>41</v>
      </c>
      <c r="B25" s="76"/>
      <c r="C25" s="76"/>
      <c r="D25" s="76"/>
      <c r="E25" s="76"/>
      <c r="F25" s="76"/>
      <c r="G25" s="76"/>
      <c r="H25" s="64">
        <v>300</v>
      </c>
      <c r="I25" s="64"/>
      <c r="J25" s="29">
        <v>300</v>
      </c>
      <c r="K25" s="37">
        <v>138</v>
      </c>
      <c r="L25" s="30"/>
    </row>
    <row r="26" spans="1:12" s="25" customFormat="1" ht="19.5" customHeight="1">
      <c r="A26" s="66" t="s">
        <v>42</v>
      </c>
      <c r="B26" s="76"/>
      <c r="C26" s="76"/>
      <c r="D26" s="76"/>
      <c r="E26" s="76"/>
      <c r="F26" s="76"/>
      <c r="G26" s="76"/>
      <c r="H26" s="64">
        <v>300</v>
      </c>
      <c r="I26" s="64"/>
      <c r="J26" s="29">
        <v>300</v>
      </c>
      <c r="K26" s="37">
        <v>87</v>
      </c>
      <c r="L26" s="30">
        <f>K26/J26</f>
        <v>0.29</v>
      </c>
    </row>
    <row r="27" spans="1:12" s="25" customFormat="1" ht="19.5" customHeight="1">
      <c r="A27" s="66" t="s">
        <v>43</v>
      </c>
      <c r="B27" s="76"/>
      <c r="C27" s="76"/>
      <c r="D27" s="76"/>
      <c r="E27" s="76"/>
      <c r="F27" s="76"/>
      <c r="G27" s="76"/>
      <c r="H27" s="64">
        <v>300</v>
      </c>
      <c r="I27" s="64"/>
      <c r="J27" s="29">
        <v>1172</v>
      </c>
      <c r="K27" s="37">
        <v>1172</v>
      </c>
      <c r="L27" s="30">
        <f>K27/J27</f>
        <v>1</v>
      </c>
    </row>
    <row r="28" spans="1:12" s="25" customFormat="1" ht="19.5" customHeight="1">
      <c r="A28" s="66" t="s">
        <v>44</v>
      </c>
      <c r="B28" s="76"/>
      <c r="C28" s="76"/>
      <c r="D28" s="76"/>
      <c r="E28" s="76"/>
      <c r="F28" s="76"/>
      <c r="G28" s="76"/>
      <c r="H28" s="64">
        <v>1000</v>
      </c>
      <c r="I28" s="64"/>
      <c r="J28" s="29">
        <v>4414</v>
      </c>
      <c r="K28" s="37">
        <v>579</v>
      </c>
      <c r="L28" s="30">
        <f>K28/J28</f>
        <v>0.13117353874037155</v>
      </c>
    </row>
    <row r="29" spans="1:12" s="25" customFormat="1" ht="19.5" customHeight="1">
      <c r="A29" s="71" t="s">
        <v>45</v>
      </c>
      <c r="B29" s="72"/>
      <c r="C29" s="72"/>
      <c r="D29" s="72"/>
      <c r="E29" s="72"/>
      <c r="F29" s="72"/>
      <c r="G29" s="72"/>
      <c r="H29" s="73">
        <f>SUM(H25:I28)</f>
        <v>1900</v>
      </c>
      <c r="I29" s="73"/>
      <c r="J29" s="34">
        <f>SUM(J25:J28)</f>
        <v>6186</v>
      </c>
      <c r="K29" s="38">
        <f>SUM(K25:K28)</f>
        <v>1976</v>
      </c>
      <c r="L29" s="30">
        <f>K29/J29</f>
        <v>0.3194309731652118</v>
      </c>
    </row>
    <row r="30" spans="1:12" s="25" customFormat="1" ht="19.5" customHeight="1">
      <c r="A30" s="71" t="s">
        <v>46</v>
      </c>
      <c r="B30" s="71"/>
      <c r="C30" s="71"/>
      <c r="D30" s="71"/>
      <c r="E30" s="71"/>
      <c r="F30" s="71"/>
      <c r="G30" s="71"/>
      <c r="H30" s="73">
        <f>H22+H29</f>
        <v>44673</v>
      </c>
      <c r="I30" s="73"/>
      <c r="J30" s="34">
        <f>J29+J22</f>
        <v>56526</v>
      </c>
      <c r="K30" s="34">
        <f>K22+K29</f>
        <v>48642</v>
      </c>
      <c r="L30" s="30">
        <f>K30/J30</f>
        <v>0.8605243604712876</v>
      </c>
    </row>
    <row r="31" spans="1:2" s="25" customFormat="1" ht="15.75">
      <c r="A31" s="21" t="s">
        <v>47</v>
      </c>
      <c r="B31" s="39"/>
    </row>
    <row r="32" spans="1:2" s="25" customFormat="1" ht="15.75">
      <c r="A32" s="21"/>
      <c r="B32" s="39"/>
    </row>
    <row r="33" spans="1:2" s="25" customFormat="1" ht="15.75">
      <c r="A33" s="21"/>
      <c r="B33" s="39"/>
    </row>
    <row r="34" spans="1:2" s="25" customFormat="1" ht="18.75">
      <c r="A34" s="40"/>
      <c r="B34" s="39"/>
    </row>
    <row r="35" spans="1:2" s="25" customFormat="1" ht="18.75">
      <c r="A35" s="40"/>
      <c r="B35" s="39"/>
    </row>
    <row r="36" spans="1:2" s="25" customFormat="1" ht="12.75">
      <c r="A36" s="39"/>
      <c r="B36" s="39"/>
    </row>
    <row r="37" spans="1:2" s="25" customFormat="1" ht="12.75">
      <c r="A37" s="39"/>
      <c r="B37" s="39"/>
    </row>
    <row r="38" spans="1:2" s="25" customFormat="1" ht="12.75">
      <c r="A38" s="39"/>
      <c r="B38" s="39"/>
    </row>
    <row r="39" s="25" customFormat="1" ht="12.75"/>
  </sheetData>
  <sheetProtection/>
  <mergeCells count="44">
    <mergeCell ref="A26:G26"/>
    <mergeCell ref="H26:I26"/>
    <mergeCell ref="A30:G30"/>
    <mergeCell ref="H30:I30"/>
    <mergeCell ref="A27:G27"/>
    <mergeCell ref="H27:I27"/>
    <mergeCell ref="A28:G28"/>
    <mergeCell ref="H28:I28"/>
    <mergeCell ref="A29:G29"/>
    <mergeCell ref="H29:I29"/>
    <mergeCell ref="A24:F24"/>
    <mergeCell ref="H24:I24"/>
    <mergeCell ref="A25:G25"/>
    <mergeCell ref="H25:I25"/>
    <mergeCell ref="A21:G21"/>
    <mergeCell ref="H21:I21"/>
    <mergeCell ref="A22:G22"/>
    <mergeCell ref="H22:I22"/>
    <mergeCell ref="H17:I17"/>
    <mergeCell ref="H18:I18"/>
    <mergeCell ref="A20:F20"/>
    <mergeCell ref="H20:I20"/>
    <mergeCell ref="H19:I19"/>
    <mergeCell ref="A12:G12"/>
    <mergeCell ref="H12:I12"/>
    <mergeCell ref="A13:G13"/>
    <mergeCell ref="H13:I13"/>
    <mergeCell ref="A14:G14"/>
    <mergeCell ref="H14:I14"/>
    <mergeCell ref="H15:I15"/>
    <mergeCell ref="H16:I16"/>
    <mergeCell ref="A17:G17"/>
    <mergeCell ref="A10:F10"/>
    <mergeCell ref="H10:I10"/>
    <mergeCell ref="A11:G11"/>
    <mergeCell ref="H11:I11"/>
    <mergeCell ref="A8:F8"/>
    <mergeCell ref="H8:I8"/>
    <mergeCell ref="A9:G9"/>
    <mergeCell ref="H9:I9"/>
    <mergeCell ref="A4:L5"/>
    <mergeCell ref="H6:K6"/>
    <mergeCell ref="A7:F7"/>
    <mergeCell ref="H7:I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Roman,Normál"&amp;12 2/b.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cp:lastPrinted>2013-10-07T11:35:47Z</cp:lastPrinted>
  <dcterms:created xsi:type="dcterms:W3CDTF">2013-10-07T11:35:01Z</dcterms:created>
  <dcterms:modified xsi:type="dcterms:W3CDTF">2013-10-07T20:58:39Z</dcterms:modified>
  <cp:category/>
  <cp:version/>
  <cp:contentType/>
  <cp:contentStatus/>
</cp:coreProperties>
</file>