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20055" windowHeight="7815"/>
  </bookViews>
  <sheets>
    <sheet name="1. melléklet" sheetId="2" r:id="rId1"/>
    <sheet name="2. melléklet" sheetId="10" r:id="rId2"/>
  </sheets>
  <calcPr calcId="145621"/>
</workbook>
</file>

<file path=xl/calcChain.xml><?xml version="1.0" encoding="utf-8"?>
<calcChain xmlns="http://schemas.openxmlformats.org/spreadsheetml/2006/main">
  <c r="R96" i="10" l="1"/>
  <c r="Q95" i="10"/>
  <c r="P95" i="10"/>
  <c r="O95" i="10"/>
  <c r="R94" i="10"/>
  <c r="R93" i="10"/>
  <c r="R92" i="10"/>
  <c r="R95" i="10" s="1"/>
  <c r="R91" i="10"/>
  <c r="P90" i="10"/>
  <c r="P97" i="10" s="1"/>
  <c r="R89" i="10"/>
  <c r="R88" i="10"/>
  <c r="R87" i="10"/>
  <c r="R86" i="10"/>
  <c r="R85" i="10"/>
  <c r="Q84" i="10"/>
  <c r="P84" i="10"/>
  <c r="O84" i="10"/>
  <c r="R83" i="10"/>
  <c r="R82" i="10"/>
  <c r="R81" i="10"/>
  <c r="R80" i="10"/>
  <c r="R84" i="10" s="1"/>
  <c r="Q79" i="10"/>
  <c r="P79" i="10"/>
  <c r="O79" i="10"/>
  <c r="R78" i="10"/>
  <c r="R77" i="10"/>
  <c r="R76" i="10"/>
  <c r="R75" i="10"/>
  <c r="R79" i="10" s="1"/>
  <c r="Q74" i="10"/>
  <c r="Q90" i="10" s="1"/>
  <c r="Q97" i="10" s="1"/>
  <c r="P74" i="10"/>
  <c r="O74" i="10"/>
  <c r="O90" i="10" s="1"/>
  <c r="O97" i="10" s="1"/>
  <c r="R73" i="10"/>
  <c r="R72" i="10"/>
  <c r="R71" i="10"/>
  <c r="R74" i="10" s="1"/>
  <c r="R70" i="10"/>
  <c r="R69" i="10"/>
  <c r="Q66" i="10"/>
  <c r="Q67" i="10" s="1"/>
  <c r="P66" i="10"/>
  <c r="P67" i="10" s="1"/>
  <c r="O66" i="10"/>
  <c r="O67" i="10" s="1"/>
  <c r="R65" i="10"/>
  <c r="R64" i="10"/>
  <c r="R63" i="10"/>
  <c r="R66" i="10" s="1"/>
  <c r="Q62" i="10"/>
  <c r="P62" i="10"/>
  <c r="O62" i="10"/>
  <c r="R61" i="10"/>
  <c r="R60" i="10"/>
  <c r="R59" i="10"/>
  <c r="R58" i="10"/>
  <c r="R57" i="10"/>
  <c r="R62" i="10" s="1"/>
  <c r="Q56" i="10"/>
  <c r="P56" i="10"/>
  <c r="O56" i="10"/>
  <c r="R55" i="10"/>
  <c r="R54" i="10"/>
  <c r="R53" i="10"/>
  <c r="R52" i="10"/>
  <c r="R51" i="10"/>
  <c r="R56" i="10" s="1"/>
  <c r="Q49" i="10"/>
  <c r="P49" i="10"/>
  <c r="O49" i="10"/>
  <c r="R48" i="10"/>
  <c r="R47" i="10"/>
  <c r="R46" i="10"/>
  <c r="R49" i="10" s="1"/>
  <c r="Q45" i="10"/>
  <c r="P45" i="10"/>
  <c r="O45" i="10"/>
  <c r="R44" i="10"/>
  <c r="R43" i="10"/>
  <c r="R42" i="10"/>
  <c r="R41" i="10"/>
  <c r="R40" i="10"/>
  <c r="R39" i="10"/>
  <c r="R38" i="10"/>
  <c r="R37" i="10"/>
  <c r="R36" i="10"/>
  <c r="R45" i="10" s="1"/>
  <c r="R35" i="10"/>
  <c r="P34" i="10"/>
  <c r="R33" i="10"/>
  <c r="Q32" i="10"/>
  <c r="P32" i="10"/>
  <c r="O32" i="10"/>
  <c r="R31" i="10"/>
  <c r="R30" i="10"/>
  <c r="R29" i="10"/>
  <c r="R28" i="10"/>
  <c r="R27" i="10"/>
  <c r="R32" i="10" s="1"/>
  <c r="R26" i="10"/>
  <c r="R25" i="10"/>
  <c r="R24" i="10"/>
  <c r="Q23" i="10"/>
  <c r="Q34" i="10" s="1"/>
  <c r="P23" i="10"/>
  <c r="O23" i="10"/>
  <c r="O34" i="10" s="1"/>
  <c r="R22" i="10"/>
  <c r="R21" i="10"/>
  <c r="R23" i="10" s="1"/>
  <c r="R34" i="10" s="1"/>
  <c r="Q20" i="10"/>
  <c r="R19" i="10"/>
  <c r="R18" i="10"/>
  <c r="R17" i="10"/>
  <c r="R16" i="10"/>
  <c r="R15" i="10"/>
  <c r="Q14" i="10"/>
  <c r="P14" i="10"/>
  <c r="P20" i="10" s="1"/>
  <c r="O14" i="10"/>
  <c r="O20" i="10" s="1"/>
  <c r="R13" i="10"/>
  <c r="R12" i="10"/>
  <c r="R11" i="10"/>
  <c r="R10" i="10"/>
  <c r="R9" i="10"/>
  <c r="R14" i="10" s="1"/>
  <c r="R20" i="10" s="1"/>
  <c r="R8" i="10"/>
  <c r="R122" i="2"/>
  <c r="Q121" i="2"/>
  <c r="P121" i="2"/>
  <c r="O121" i="2"/>
  <c r="R120" i="2"/>
  <c r="R119" i="2"/>
  <c r="R118" i="2"/>
  <c r="R121" i="2" s="1"/>
  <c r="R117" i="2"/>
  <c r="P116" i="2"/>
  <c r="P123" i="2" s="1"/>
  <c r="R115" i="2"/>
  <c r="R114" i="2"/>
  <c r="R113" i="2"/>
  <c r="Q112" i="2"/>
  <c r="Q116" i="2" s="1"/>
  <c r="Q123" i="2" s="1"/>
  <c r="P112" i="2"/>
  <c r="O112" i="2"/>
  <c r="O116" i="2" s="1"/>
  <c r="O123" i="2" s="1"/>
  <c r="R111" i="2"/>
  <c r="R110" i="2"/>
  <c r="R112" i="2" s="1"/>
  <c r="R116" i="2" s="1"/>
  <c r="R123" i="2" s="1"/>
  <c r="Q109" i="2"/>
  <c r="P109" i="2"/>
  <c r="O109" i="2"/>
  <c r="R108" i="2"/>
  <c r="R107" i="2"/>
  <c r="R106" i="2"/>
  <c r="R105" i="2"/>
  <c r="R109" i="2" s="1"/>
  <c r="Q104" i="2"/>
  <c r="P104" i="2"/>
  <c r="O104" i="2"/>
  <c r="R103" i="2"/>
  <c r="R102" i="2"/>
  <c r="R101" i="2"/>
  <c r="R104" i="2" s="1"/>
  <c r="Q98" i="2"/>
  <c r="Q99" i="2" s="1"/>
  <c r="P98" i="2"/>
  <c r="P99" i="2" s="1"/>
  <c r="O98" i="2"/>
  <c r="R97" i="2"/>
  <c r="R96" i="2"/>
  <c r="R95" i="2"/>
  <c r="R94" i="2"/>
  <c r="R93" i="2"/>
  <c r="R92" i="2"/>
  <c r="R91" i="2"/>
  <c r="R98" i="2" s="1"/>
  <c r="R90" i="2"/>
  <c r="Q89" i="2"/>
  <c r="P89" i="2"/>
  <c r="O89" i="2"/>
  <c r="R88" i="2"/>
  <c r="R87" i="2"/>
  <c r="R86" i="2"/>
  <c r="R89" i="2" s="1"/>
  <c r="R85" i="2"/>
  <c r="Q84" i="2"/>
  <c r="P84" i="2"/>
  <c r="O84" i="2"/>
  <c r="R83" i="2"/>
  <c r="R82" i="2"/>
  <c r="R81" i="2"/>
  <c r="R80" i="2"/>
  <c r="R79" i="2"/>
  <c r="R78" i="2"/>
  <c r="R77" i="2"/>
  <c r="R84" i="2" s="1"/>
  <c r="Q75" i="2"/>
  <c r="P75" i="2"/>
  <c r="O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Q61" i="2"/>
  <c r="P61" i="2"/>
  <c r="O61" i="2"/>
  <c r="R60" i="2"/>
  <c r="R59" i="2"/>
  <c r="R58" i="2"/>
  <c r="R57" i="2"/>
  <c r="R56" i="2"/>
  <c r="R55" i="2"/>
  <c r="R54" i="2"/>
  <c r="R61" i="2" s="1"/>
  <c r="R53" i="2"/>
  <c r="Q51" i="2"/>
  <c r="Q52" i="2" s="1"/>
  <c r="P51" i="2"/>
  <c r="P52" i="2" s="1"/>
  <c r="O51" i="2"/>
  <c r="O52" i="2" s="1"/>
  <c r="R50" i="2"/>
  <c r="R49" i="2"/>
  <c r="R48" i="2"/>
  <c r="R47" i="2"/>
  <c r="R46" i="2"/>
  <c r="R51" i="2" s="1"/>
  <c r="Q45" i="2"/>
  <c r="P45" i="2"/>
  <c r="O45" i="2"/>
  <c r="R44" i="2"/>
  <c r="R43" i="2"/>
  <c r="R45" i="2" s="1"/>
  <c r="Q42" i="2"/>
  <c r="P42" i="2"/>
  <c r="O42" i="2"/>
  <c r="R41" i="2"/>
  <c r="R40" i="2"/>
  <c r="R39" i="2"/>
  <c r="R38" i="2"/>
  <c r="R37" i="2"/>
  <c r="R36" i="2"/>
  <c r="R35" i="2"/>
  <c r="R42" i="2" s="1"/>
  <c r="Q34" i="2"/>
  <c r="P34" i="2"/>
  <c r="O34" i="2"/>
  <c r="R33" i="2"/>
  <c r="R34" i="2" s="1"/>
  <c r="R32" i="2"/>
  <c r="Q31" i="2"/>
  <c r="P31" i="2"/>
  <c r="O31" i="2"/>
  <c r="R30" i="2"/>
  <c r="R29" i="2"/>
  <c r="R28" i="2"/>
  <c r="R31" i="2" s="1"/>
  <c r="R27" i="2"/>
  <c r="Q25" i="2"/>
  <c r="Q26" i="2" s="1"/>
  <c r="P25" i="2"/>
  <c r="P26" i="2" s="1"/>
  <c r="O25" i="2"/>
  <c r="O26" i="2" s="1"/>
  <c r="R24" i="2"/>
  <c r="R23" i="2"/>
  <c r="R22" i="2"/>
  <c r="R25" i="2" s="1"/>
  <c r="Q21" i="2"/>
  <c r="P21" i="2"/>
  <c r="O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21" i="2" s="1"/>
  <c r="O99" i="2" l="1"/>
  <c r="R75" i="2"/>
  <c r="O98" i="10"/>
  <c r="R98" i="10"/>
  <c r="R50" i="10"/>
  <c r="P98" i="10"/>
  <c r="P50" i="10"/>
  <c r="Q98" i="10"/>
  <c r="R67" i="10"/>
  <c r="P68" i="10"/>
  <c r="R90" i="10"/>
  <c r="R97" i="10" s="1"/>
  <c r="O50" i="10"/>
  <c r="O68" i="10" s="1"/>
  <c r="Q50" i="10"/>
  <c r="Q68" i="10" s="1"/>
  <c r="Q124" i="2"/>
  <c r="Q76" i="2"/>
  <c r="R52" i="2"/>
  <c r="Q100" i="2"/>
  <c r="R26" i="2"/>
  <c r="P124" i="2"/>
  <c r="P76" i="2"/>
  <c r="R99" i="2"/>
  <c r="P100" i="2"/>
  <c r="O124" i="2"/>
  <c r="O76" i="2"/>
  <c r="N96" i="10"/>
  <c r="M95" i="10"/>
  <c r="L95" i="10"/>
  <c r="K95" i="10"/>
  <c r="N94" i="10"/>
  <c r="N93" i="10"/>
  <c r="N92" i="10"/>
  <c r="N95" i="10"/>
  <c r="N91" i="10"/>
  <c r="L90" i="10"/>
  <c r="L97" i="10"/>
  <c r="N89" i="10"/>
  <c r="N88" i="10"/>
  <c r="N87" i="10"/>
  <c r="N86" i="10"/>
  <c r="N85" i="10"/>
  <c r="M84" i="10"/>
  <c r="L84" i="10"/>
  <c r="K84" i="10"/>
  <c r="N83" i="10"/>
  <c r="N82" i="10"/>
  <c r="N81" i="10"/>
  <c r="N80" i="10"/>
  <c r="N84" i="10"/>
  <c r="M79" i="10"/>
  <c r="L79" i="10"/>
  <c r="K79" i="10"/>
  <c r="N78" i="10"/>
  <c r="N77" i="10"/>
  <c r="N76" i="10"/>
  <c r="N75" i="10"/>
  <c r="N79" i="10"/>
  <c r="M74" i="10"/>
  <c r="M90" i="10"/>
  <c r="M97" i="10"/>
  <c r="L74" i="10"/>
  <c r="K74" i="10"/>
  <c r="K90" i="10"/>
  <c r="K97" i="10"/>
  <c r="N73" i="10"/>
  <c r="N72" i="10"/>
  <c r="N71" i="10"/>
  <c r="N74" i="10"/>
  <c r="N70" i="10"/>
  <c r="N69" i="10"/>
  <c r="M66" i="10"/>
  <c r="M67" i="10"/>
  <c r="L66" i="10"/>
  <c r="L67" i="10"/>
  <c r="K66" i="10"/>
  <c r="K67" i="10"/>
  <c r="N65" i="10"/>
  <c r="N64" i="10"/>
  <c r="N63" i="10"/>
  <c r="N66" i="10"/>
  <c r="M62" i="10"/>
  <c r="L62" i="10"/>
  <c r="K62" i="10"/>
  <c r="N61" i="10"/>
  <c r="N60" i="10"/>
  <c r="N59" i="10"/>
  <c r="N58" i="10"/>
  <c r="N57" i="10"/>
  <c r="N62" i="10"/>
  <c r="M56" i="10"/>
  <c r="L56" i="10"/>
  <c r="K56" i="10"/>
  <c r="N55" i="10"/>
  <c r="N54" i="10"/>
  <c r="N53" i="10"/>
  <c r="N52" i="10"/>
  <c r="N51" i="10"/>
  <c r="N56" i="10"/>
  <c r="M49" i="10"/>
  <c r="L49" i="10"/>
  <c r="K49" i="10"/>
  <c r="N48" i="10"/>
  <c r="N47" i="10"/>
  <c r="N46" i="10"/>
  <c r="N49" i="10"/>
  <c r="M45" i="10"/>
  <c r="L45" i="10"/>
  <c r="K45" i="10"/>
  <c r="N44" i="10"/>
  <c r="N43" i="10"/>
  <c r="N42" i="10"/>
  <c r="N41" i="10"/>
  <c r="N40" i="10"/>
  <c r="N39" i="10"/>
  <c r="N38" i="10"/>
  <c r="N37" i="10"/>
  <c r="N36" i="10"/>
  <c r="N45" i="10"/>
  <c r="N35" i="10"/>
  <c r="L34" i="10"/>
  <c r="N33" i="10"/>
  <c r="M32" i="10"/>
  <c r="L32" i="10"/>
  <c r="K32" i="10"/>
  <c r="N31" i="10"/>
  <c r="N30" i="10"/>
  <c r="N29" i="10"/>
  <c r="N28" i="10"/>
  <c r="N27" i="10"/>
  <c r="N32" i="10"/>
  <c r="N26" i="10"/>
  <c r="N25" i="10"/>
  <c r="N24" i="10"/>
  <c r="M23" i="10"/>
  <c r="M34" i="10"/>
  <c r="L23" i="10"/>
  <c r="K23" i="10"/>
  <c r="K34" i="10"/>
  <c r="N22" i="10"/>
  <c r="N21" i="10"/>
  <c r="N23" i="10"/>
  <c r="N34" i="10"/>
  <c r="M20" i="10"/>
  <c r="K20" i="10"/>
  <c r="K98" i="10"/>
  <c r="N19" i="10"/>
  <c r="N18" i="10"/>
  <c r="N17" i="10"/>
  <c r="N16" i="10"/>
  <c r="N15" i="10"/>
  <c r="M14" i="10"/>
  <c r="L14" i="10"/>
  <c r="L20" i="10"/>
  <c r="K14" i="10"/>
  <c r="N13" i="10"/>
  <c r="N12" i="10"/>
  <c r="N11" i="10"/>
  <c r="N10" i="10"/>
  <c r="N9" i="10"/>
  <c r="N14" i="10"/>
  <c r="N20" i="10"/>
  <c r="N8" i="10"/>
  <c r="N122" i="2"/>
  <c r="M121" i="2"/>
  <c r="L121" i="2"/>
  <c r="K121" i="2"/>
  <c r="N120" i="2"/>
  <c r="N119" i="2"/>
  <c r="N118" i="2"/>
  <c r="N117" i="2"/>
  <c r="N121" i="2"/>
  <c r="M116" i="2"/>
  <c r="M123" i="2"/>
  <c r="K116" i="2"/>
  <c r="K123" i="2"/>
  <c r="N115" i="2"/>
  <c r="N114" i="2"/>
  <c r="N113" i="2"/>
  <c r="M112" i="2"/>
  <c r="L112" i="2"/>
  <c r="L116" i="2"/>
  <c r="L123" i="2"/>
  <c r="K112" i="2"/>
  <c r="N111" i="2"/>
  <c r="N112" i="2"/>
  <c r="N110" i="2"/>
  <c r="M109" i="2"/>
  <c r="L109" i="2"/>
  <c r="K109" i="2"/>
  <c r="N108" i="2"/>
  <c r="N107" i="2"/>
  <c r="N106" i="2"/>
  <c r="N109" i="2"/>
  <c r="N105" i="2"/>
  <c r="M104" i="2"/>
  <c r="L104" i="2"/>
  <c r="K104" i="2"/>
  <c r="N103" i="2"/>
  <c r="N102" i="2"/>
  <c r="N101" i="2"/>
  <c r="N104" i="2"/>
  <c r="M98" i="2"/>
  <c r="M99" i="2"/>
  <c r="L98" i="2"/>
  <c r="L99" i="2"/>
  <c r="K98" i="2"/>
  <c r="K99" i="2"/>
  <c r="N97" i="2"/>
  <c r="N96" i="2"/>
  <c r="N95" i="2"/>
  <c r="N94" i="2"/>
  <c r="N93" i="2"/>
  <c r="N92" i="2"/>
  <c r="N91" i="2"/>
  <c r="N90" i="2"/>
  <c r="N98" i="2"/>
  <c r="M89" i="2"/>
  <c r="L89" i="2"/>
  <c r="K89" i="2"/>
  <c r="N88" i="2"/>
  <c r="N87" i="2"/>
  <c r="N86" i="2"/>
  <c r="N85" i="2"/>
  <c r="N89" i="2"/>
  <c r="M84" i="2"/>
  <c r="L84" i="2"/>
  <c r="K84" i="2"/>
  <c r="N83" i="2"/>
  <c r="N82" i="2"/>
  <c r="N81" i="2"/>
  <c r="N80" i="2"/>
  <c r="N79" i="2"/>
  <c r="N78" i="2"/>
  <c r="N77" i="2"/>
  <c r="N84" i="2"/>
  <c r="M75" i="2"/>
  <c r="L75" i="2"/>
  <c r="K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75" i="2"/>
  <c r="M61" i="2"/>
  <c r="L61" i="2"/>
  <c r="K61" i="2"/>
  <c r="N60" i="2"/>
  <c r="N59" i="2"/>
  <c r="N58" i="2"/>
  <c r="N57" i="2"/>
  <c r="N56" i="2"/>
  <c r="N55" i="2"/>
  <c r="N54" i="2"/>
  <c r="N53" i="2"/>
  <c r="N61" i="2"/>
  <c r="M51" i="2"/>
  <c r="M52" i="2"/>
  <c r="L51" i="2"/>
  <c r="L52" i="2"/>
  <c r="K51" i="2"/>
  <c r="N50" i="2"/>
  <c r="N49" i="2"/>
  <c r="N48" i="2"/>
  <c r="N47" i="2"/>
  <c r="N46" i="2"/>
  <c r="M45" i="2"/>
  <c r="L45" i="2"/>
  <c r="K45" i="2"/>
  <c r="N44" i="2"/>
  <c r="N45" i="2"/>
  <c r="N43" i="2"/>
  <c r="M42" i="2"/>
  <c r="L42" i="2"/>
  <c r="K42" i="2"/>
  <c r="N41" i="2"/>
  <c r="N40" i="2"/>
  <c r="N39" i="2"/>
  <c r="N38" i="2"/>
  <c r="N37" i="2"/>
  <c r="N36" i="2"/>
  <c r="N35" i="2"/>
  <c r="N42" i="2"/>
  <c r="M34" i="2"/>
  <c r="L34" i="2"/>
  <c r="K34" i="2"/>
  <c r="N33" i="2"/>
  <c r="N32" i="2"/>
  <c r="N34" i="2"/>
  <c r="M31" i="2"/>
  <c r="L31" i="2"/>
  <c r="K31" i="2"/>
  <c r="N30" i="2"/>
  <c r="N29" i="2"/>
  <c r="N28" i="2"/>
  <c r="N31" i="2"/>
  <c r="N27" i="2"/>
  <c r="M25" i="2"/>
  <c r="M26" i="2"/>
  <c r="L25" i="2"/>
  <c r="L26" i="2"/>
  <c r="K25" i="2"/>
  <c r="N24" i="2"/>
  <c r="N23" i="2"/>
  <c r="N22" i="2"/>
  <c r="N25" i="2"/>
  <c r="M21" i="2"/>
  <c r="L21" i="2"/>
  <c r="K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21" i="2"/>
  <c r="J28" i="2"/>
  <c r="J29" i="2"/>
  <c r="J96" i="10"/>
  <c r="I95" i="10"/>
  <c r="H95" i="10"/>
  <c r="G95" i="10"/>
  <c r="J94" i="10"/>
  <c r="J93" i="10"/>
  <c r="J92" i="10"/>
  <c r="J91" i="10"/>
  <c r="J95" i="10"/>
  <c r="I90" i="10"/>
  <c r="I97" i="10"/>
  <c r="G90" i="10"/>
  <c r="G97" i="10"/>
  <c r="J89" i="10"/>
  <c r="J88" i="10"/>
  <c r="J87" i="10"/>
  <c r="J86" i="10"/>
  <c r="J85" i="10"/>
  <c r="I84" i="10"/>
  <c r="H84" i="10"/>
  <c r="G84" i="10"/>
  <c r="J83" i="10"/>
  <c r="J82" i="10"/>
  <c r="J81" i="10"/>
  <c r="J84" i="10"/>
  <c r="J80" i="10"/>
  <c r="I79" i="10"/>
  <c r="H79" i="10"/>
  <c r="G79" i="10"/>
  <c r="J78" i="10"/>
  <c r="J77" i="10"/>
  <c r="J76" i="10"/>
  <c r="J79" i="10"/>
  <c r="J75" i="10"/>
  <c r="I74" i="10"/>
  <c r="H74" i="10"/>
  <c r="H90" i="10"/>
  <c r="H97" i="10"/>
  <c r="G74" i="10"/>
  <c r="J73" i="10"/>
  <c r="J72" i="10"/>
  <c r="J71" i="10"/>
  <c r="J74" i="10"/>
  <c r="J70" i="10"/>
  <c r="J69" i="10"/>
  <c r="I66" i="10"/>
  <c r="I67" i="10"/>
  <c r="H66" i="10"/>
  <c r="H67" i="10"/>
  <c r="G66" i="10"/>
  <c r="G67" i="10"/>
  <c r="J65" i="10"/>
  <c r="J64" i="10"/>
  <c r="J63" i="10"/>
  <c r="J66" i="10"/>
  <c r="I62" i="10"/>
  <c r="H62" i="10"/>
  <c r="G62" i="10"/>
  <c r="J61" i="10"/>
  <c r="J60" i="10"/>
  <c r="J59" i="10"/>
  <c r="J58" i="10"/>
  <c r="J57" i="10"/>
  <c r="J62" i="10"/>
  <c r="I56" i="10"/>
  <c r="H56" i="10"/>
  <c r="G56" i="10"/>
  <c r="J55" i="10"/>
  <c r="J54" i="10"/>
  <c r="J53" i="10"/>
  <c r="J52" i="10"/>
  <c r="J51" i="10"/>
  <c r="J56" i="10"/>
  <c r="I49" i="10"/>
  <c r="H49" i="10"/>
  <c r="G49" i="10"/>
  <c r="J48" i="10"/>
  <c r="J49" i="10"/>
  <c r="J47" i="10"/>
  <c r="J46" i="10"/>
  <c r="I45" i="10"/>
  <c r="H45" i="10"/>
  <c r="G45" i="10"/>
  <c r="J44" i="10"/>
  <c r="J43" i="10"/>
  <c r="J42" i="10"/>
  <c r="J41" i="10"/>
  <c r="J40" i="10"/>
  <c r="J39" i="10"/>
  <c r="J38" i="10"/>
  <c r="J37" i="10"/>
  <c r="J36" i="10"/>
  <c r="J35" i="10"/>
  <c r="I34" i="10"/>
  <c r="J33" i="10"/>
  <c r="I32" i="10"/>
  <c r="H32" i="10"/>
  <c r="G32" i="10"/>
  <c r="G34" i="10"/>
  <c r="J31" i="10"/>
  <c r="J30" i="10"/>
  <c r="J29" i="10"/>
  <c r="J28" i="10"/>
  <c r="J27" i="10"/>
  <c r="J32" i="10"/>
  <c r="J26" i="10"/>
  <c r="J25" i="10"/>
  <c r="J24" i="10"/>
  <c r="I23" i="10"/>
  <c r="H23" i="10"/>
  <c r="H34" i="10"/>
  <c r="G23" i="10"/>
  <c r="J22" i="10"/>
  <c r="J21" i="10"/>
  <c r="H20" i="10"/>
  <c r="H98" i="10"/>
  <c r="J19" i="10"/>
  <c r="J18" i="10"/>
  <c r="J17" i="10"/>
  <c r="J16" i="10"/>
  <c r="J15" i="10"/>
  <c r="I14" i="10"/>
  <c r="I20" i="10"/>
  <c r="H14" i="10"/>
  <c r="G14" i="10"/>
  <c r="G20" i="10"/>
  <c r="J13" i="10"/>
  <c r="J12" i="10"/>
  <c r="J11" i="10"/>
  <c r="J10" i="10"/>
  <c r="J9" i="10"/>
  <c r="J8" i="10"/>
  <c r="J14" i="10"/>
  <c r="J20" i="10"/>
  <c r="J122" i="2"/>
  <c r="I121" i="2"/>
  <c r="H121" i="2"/>
  <c r="G121" i="2"/>
  <c r="J120" i="2"/>
  <c r="J119" i="2"/>
  <c r="J118" i="2"/>
  <c r="J117" i="2"/>
  <c r="J121" i="2"/>
  <c r="I116" i="2"/>
  <c r="I123" i="2"/>
  <c r="G116" i="2"/>
  <c r="G123" i="2"/>
  <c r="J115" i="2"/>
  <c r="J114" i="2"/>
  <c r="J113" i="2"/>
  <c r="I112" i="2"/>
  <c r="H112" i="2"/>
  <c r="H116" i="2"/>
  <c r="H123" i="2"/>
  <c r="G112" i="2"/>
  <c r="J111" i="2"/>
  <c r="J112" i="2"/>
  <c r="J110" i="2"/>
  <c r="I109" i="2"/>
  <c r="H109" i="2"/>
  <c r="G109" i="2"/>
  <c r="J108" i="2"/>
  <c r="J107" i="2"/>
  <c r="J106" i="2"/>
  <c r="J109" i="2"/>
  <c r="J105" i="2"/>
  <c r="I104" i="2"/>
  <c r="H104" i="2"/>
  <c r="G104" i="2"/>
  <c r="J103" i="2"/>
  <c r="J102" i="2"/>
  <c r="J101" i="2"/>
  <c r="J104" i="2"/>
  <c r="I98" i="2"/>
  <c r="I99" i="2"/>
  <c r="H98" i="2"/>
  <c r="H99" i="2"/>
  <c r="G98" i="2"/>
  <c r="G99" i="2"/>
  <c r="J97" i="2"/>
  <c r="J96" i="2"/>
  <c r="J95" i="2"/>
  <c r="J94" i="2"/>
  <c r="J93" i="2"/>
  <c r="J92" i="2"/>
  <c r="J91" i="2"/>
  <c r="J90" i="2"/>
  <c r="J98" i="2"/>
  <c r="I89" i="2"/>
  <c r="H89" i="2"/>
  <c r="G89" i="2"/>
  <c r="J88" i="2"/>
  <c r="J87" i="2"/>
  <c r="J86" i="2"/>
  <c r="J85" i="2"/>
  <c r="J89" i="2"/>
  <c r="I84" i="2"/>
  <c r="H84" i="2"/>
  <c r="G84" i="2"/>
  <c r="J83" i="2"/>
  <c r="J82" i="2"/>
  <c r="J81" i="2"/>
  <c r="J80" i="2"/>
  <c r="J79" i="2"/>
  <c r="J78" i="2"/>
  <c r="J77" i="2"/>
  <c r="J84" i="2"/>
  <c r="I75" i="2"/>
  <c r="H75" i="2"/>
  <c r="G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75" i="2"/>
  <c r="I61" i="2"/>
  <c r="H61" i="2"/>
  <c r="G61" i="2"/>
  <c r="J60" i="2"/>
  <c r="J59" i="2"/>
  <c r="J58" i="2"/>
  <c r="J57" i="2"/>
  <c r="J56" i="2"/>
  <c r="J55" i="2"/>
  <c r="J54" i="2"/>
  <c r="J53" i="2"/>
  <c r="J61" i="2"/>
  <c r="I51" i="2"/>
  <c r="I52" i="2"/>
  <c r="H51" i="2"/>
  <c r="H52" i="2"/>
  <c r="G51" i="2"/>
  <c r="G52" i="2"/>
  <c r="J50" i="2"/>
  <c r="J49" i="2"/>
  <c r="J48" i="2"/>
  <c r="J47" i="2"/>
  <c r="J51" i="2"/>
  <c r="J46" i="2"/>
  <c r="I45" i="2"/>
  <c r="H45" i="2"/>
  <c r="G45" i="2"/>
  <c r="J44" i="2"/>
  <c r="J45" i="2"/>
  <c r="J43" i="2"/>
  <c r="I42" i="2"/>
  <c r="H42" i="2"/>
  <c r="G42" i="2"/>
  <c r="J41" i="2"/>
  <c r="J40" i="2"/>
  <c r="J39" i="2"/>
  <c r="J38" i="2"/>
  <c r="J37" i="2"/>
  <c r="J36" i="2"/>
  <c r="J35" i="2"/>
  <c r="I34" i="2"/>
  <c r="H34" i="2"/>
  <c r="G34" i="2"/>
  <c r="J33" i="2"/>
  <c r="J32" i="2"/>
  <c r="J34" i="2"/>
  <c r="I31" i="2"/>
  <c r="H31" i="2"/>
  <c r="G31" i="2"/>
  <c r="J30" i="2"/>
  <c r="J27" i="2"/>
  <c r="I25" i="2"/>
  <c r="I26" i="2"/>
  <c r="H25" i="2"/>
  <c r="H26" i="2"/>
  <c r="G25" i="2"/>
  <c r="J24" i="2"/>
  <c r="J23" i="2"/>
  <c r="J22" i="2"/>
  <c r="J25" i="2"/>
  <c r="I21" i="2"/>
  <c r="H21" i="2"/>
  <c r="G21" i="2"/>
  <c r="G26" i="2"/>
  <c r="G76" i="2"/>
  <c r="G100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21" i="2"/>
  <c r="J26" i="2"/>
  <c r="D98" i="10"/>
  <c r="E98" i="10"/>
  <c r="D97" i="10"/>
  <c r="E97" i="10"/>
  <c r="F96" i="10"/>
  <c r="F92" i="10"/>
  <c r="F93" i="10"/>
  <c r="F94" i="10"/>
  <c r="F91" i="10"/>
  <c r="D95" i="10"/>
  <c r="E95" i="10"/>
  <c r="C95" i="10"/>
  <c r="F86" i="10"/>
  <c r="F87" i="10"/>
  <c r="F88" i="10"/>
  <c r="F89" i="10"/>
  <c r="F85" i="10"/>
  <c r="D90" i="10"/>
  <c r="E90" i="10"/>
  <c r="F81" i="10"/>
  <c r="F82" i="10"/>
  <c r="F83" i="10"/>
  <c r="F80" i="10"/>
  <c r="D84" i="10"/>
  <c r="E84" i="10"/>
  <c r="C84" i="10"/>
  <c r="C90" i="10"/>
  <c r="C97" i="10"/>
  <c r="F76" i="10"/>
  <c r="F77" i="10"/>
  <c r="F78" i="10"/>
  <c r="F75" i="10"/>
  <c r="D79" i="10"/>
  <c r="E79" i="10"/>
  <c r="C79" i="10"/>
  <c r="F70" i="10"/>
  <c r="F71" i="10"/>
  <c r="F72" i="10"/>
  <c r="F74" i="10"/>
  <c r="F73" i="10"/>
  <c r="F69" i="10"/>
  <c r="D74" i="10"/>
  <c r="E74" i="10"/>
  <c r="C74" i="10"/>
  <c r="D68" i="10"/>
  <c r="E68" i="10"/>
  <c r="D67" i="10"/>
  <c r="E67" i="10"/>
  <c r="F64" i="10"/>
  <c r="F65" i="10"/>
  <c r="F63" i="10"/>
  <c r="D66" i="10"/>
  <c r="E66" i="10"/>
  <c r="C66" i="10"/>
  <c r="F58" i="10"/>
  <c r="F59" i="10"/>
  <c r="F60" i="10"/>
  <c r="F61" i="10"/>
  <c r="F57" i="10"/>
  <c r="F62" i="10"/>
  <c r="D62" i="10"/>
  <c r="E62" i="10"/>
  <c r="C62" i="10"/>
  <c r="F52" i="10"/>
  <c r="F53" i="10"/>
  <c r="F54" i="10"/>
  <c r="F55" i="10"/>
  <c r="F51" i="10"/>
  <c r="F56" i="10"/>
  <c r="D56" i="10"/>
  <c r="E56" i="10"/>
  <c r="C56" i="10"/>
  <c r="C67" i="10"/>
  <c r="D50" i="10"/>
  <c r="E50" i="10"/>
  <c r="F47" i="10"/>
  <c r="F48" i="10"/>
  <c r="F46" i="10"/>
  <c r="D49" i="10"/>
  <c r="E49" i="10"/>
  <c r="C49" i="10"/>
  <c r="F36" i="10"/>
  <c r="F37" i="10"/>
  <c r="F38" i="10"/>
  <c r="F39" i="10"/>
  <c r="F45" i="10"/>
  <c r="F40" i="10"/>
  <c r="F41" i="10"/>
  <c r="F42" i="10"/>
  <c r="F43" i="10"/>
  <c r="F44" i="10"/>
  <c r="F35" i="10"/>
  <c r="D45" i="10"/>
  <c r="E45" i="10"/>
  <c r="C45" i="10"/>
  <c r="F33" i="10"/>
  <c r="D34" i="10"/>
  <c r="E34" i="10"/>
  <c r="F25" i="10"/>
  <c r="F26" i="10"/>
  <c r="F27" i="10"/>
  <c r="F28" i="10"/>
  <c r="F29" i="10"/>
  <c r="F30" i="10"/>
  <c r="F32" i="10"/>
  <c r="F31" i="10"/>
  <c r="F24" i="10"/>
  <c r="F22" i="10"/>
  <c r="F21" i="10"/>
  <c r="F23" i="10"/>
  <c r="D32" i="10"/>
  <c r="E32" i="10"/>
  <c r="C32" i="10"/>
  <c r="D23" i="10"/>
  <c r="E23" i="10"/>
  <c r="C23" i="10"/>
  <c r="F16" i="10"/>
  <c r="F17" i="10"/>
  <c r="F18" i="10"/>
  <c r="F19" i="10"/>
  <c r="F15" i="10"/>
  <c r="D20" i="10"/>
  <c r="E20" i="10"/>
  <c r="F9" i="10"/>
  <c r="F10" i="10"/>
  <c r="F11" i="10"/>
  <c r="F12" i="10"/>
  <c r="F13" i="10"/>
  <c r="F8" i="10"/>
  <c r="D14" i="10"/>
  <c r="E14" i="10"/>
  <c r="C14" i="10"/>
  <c r="C20" i="10"/>
  <c r="F122" i="2"/>
  <c r="F118" i="2"/>
  <c r="F119" i="2"/>
  <c r="F120" i="2"/>
  <c r="F117" i="2"/>
  <c r="F114" i="2"/>
  <c r="F115" i="2"/>
  <c r="F113" i="2"/>
  <c r="F111" i="2"/>
  <c r="F110" i="2"/>
  <c r="F112" i="2"/>
  <c r="F106" i="2"/>
  <c r="F107" i="2"/>
  <c r="F108" i="2"/>
  <c r="F105" i="2"/>
  <c r="F102" i="2"/>
  <c r="F103" i="2"/>
  <c r="F101" i="2"/>
  <c r="F104" i="2"/>
  <c r="F116" i="2"/>
  <c r="F123" i="2"/>
  <c r="F91" i="2"/>
  <c r="F92" i="2"/>
  <c r="F93" i="2"/>
  <c r="F98" i="2"/>
  <c r="F94" i="2"/>
  <c r="F95" i="2"/>
  <c r="F96" i="2"/>
  <c r="F97" i="2"/>
  <c r="F90" i="2"/>
  <c r="F86" i="2"/>
  <c r="F87" i="2"/>
  <c r="F88" i="2"/>
  <c r="F85" i="2"/>
  <c r="F89" i="2"/>
  <c r="F99" i="2"/>
  <c r="F78" i="2"/>
  <c r="F79" i="2"/>
  <c r="F80" i="2"/>
  <c r="F81" i="2"/>
  <c r="F82" i="2"/>
  <c r="F83" i="2"/>
  <c r="F77" i="2"/>
  <c r="F63" i="2"/>
  <c r="F64" i="2"/>
  <c r="F65" i="2"/>
  <c r="F66" i="2"/>
  <c r="F67" i="2"/>
  <c r="F68" i="2"/>
  <c r="F69" i="2"/>
  <c r="F70" i="2"/>
  <c r="F71" i="2"/>
  <c r="F72" i="2"/>
  <c r="F75" i="2"/>
  <c r="F73" i="2"/>
  <c r="F74" i="2"/>
  <c r="F62" i="2"/>
  <c r="F54" i="2"/>
  <c r="F55" i="2"/>
  <c r="F56" i="2"/>
  <c r="F57" i="2"/>
  <c r="F61" i="2"/>
  <c r="F58" i="2"/>
  <c r="F59" i="2"/>
  <c r="F60" i="2"/>
  <c r="F53" i="2"/>
  <c r="F47" i="2"/>
  <c r="F48" i="2"/>
  <c r="F49" i="2"/>
  <c r="F50" i="2"/>
  <c r="F51" i="2"/>
  <c r="F46" i="2"/>
  <c r="F44" i="2"/>
  <c r="F45" i="2"/>
  <c r="F43" i="2"/>
  <c r="F36" i="2"/>
  <c r="F37" i="2"/>
  <c r="F38" i="2"/>
  <c r="F39" i="2"/>
  <c r="F40" i="2"/>
  <c r="F41" i="2"/>
  <c r="F35" i="2"/>
  <c r="F33" i="2"/>
  <c r="F32" i="2"/>
  <c r="F28" i="2"/>
  <c r="F29" i="2"/>
  <c r="F30" i="2"/>
  <c r="F27" i="2"/>
  <c r="F23" i="2"/>
  <c r="F24" i="2"/>
  <c r="F25" i="2"/>
  <c r="F22" i="2"/>
  <c r="F9" i="2"/>
  <c r="F10" i="2"/>
  <c r="F11" i="2"/>
  <c r="F12" i="2"/>
  <c r="F13" i="2"/>
  <c r="F14" i="2"/>
  <c r="F15" i="2"/>
  <c r="F16" i="2"/>
  <c r="F17" i="2"/>
  <c r="F18" i="2"/>
  <c r="F19" i="2"/>
  <c r="F20" i="2"/>
  <c r="F8" i="2"/>
  <c r="F21" i="2"/>
  <c r="E124" i="2"/>
  <c r="D123" i="2"/>
  <c r="E123" i="2"/>
  <c r="D121" i="2"/>
  <c r="E121" i="2"/>
  <c r="C121" i="2"/>
  <c r="D116" i="2"/>
  <c r="E116" i="2"/>
  <c r="D112" i="2"/>
  <c r="E112" i="2"/>
  <c r="C112" i="2"/>
  <c r="D109" i="2"/>
  <c r="E109" i="2"/>
  <c r="C109" i="2"/>
  <c r="D104" i="2"/>
  <c r="E104" i="2"/>
  <c r="C104" i="2"/>
  <c r="C116" i="2"/>
  <c r="C123" i="2"/>
  <c r="E100" i="2"/>
  <c r="E99" i="2"/>
  <c r="D98" i="2"/>
  <c r="E98" i="2"/>
  <c r="C98" i="2"/>
  <c r="D89" i="2"/>
  <c r="E89" i="2"/>
  <c r="C89" i="2"/>
  <c r="C99" i="2"/>
  <c r="D84" i="2"/>
  <c r="D99" i="2"/>
  <c r="E84" i="2"/>
  <c r="C84" i="2"/>
  <c r="E76" i="2"/>
  <c r="D75" i="2"/>
  <c r="E75" i="2"/>
  <c r="C75" i="2"/>
  <c r="D61" i="2"/>
  <c r="E61" i="2"/>
  <c r="C61" i="2"/>
  <c r="D52" i="2"/>
  <c r="E52" i="2"/>
  <c r="D51" i="2"/>
  <c r="E51" i="2"/>
  <c r="C51" i="2"/>
  <c r="D45" i="2"/>
  <c r="E45" i="2"/>
  <c r="C45" i="2"/>
  <c r="D42" i="2"/>
  <c r="E42" i="2"/>
  <c r="C42" i="2"/>
  <c r="D34" i="2"/>
  <c r="E34" i="2"/>
  <c r="C34" i="2"/>
  <c r="D31" i="2"/>
  <c r="E31" i="2"/>
  <c r="C31" i="2"/>
  <c r="D26" i="2"/>
  <c r="E26" i="2"/>
  <c r="D25" i="2"/>
  <c r="E25" i="2"/>
  <c r="C25" i="2"/>
  <c r="D21" i="2"/>
  <c r="E21" i="2"/>
  <c r="C21" i="2"/>
  <c r="F95" i="10"/>
  <c r="F84" i="10"/>
  <c r="F90" i="10"/>
  <c r="F97" i="10"/>
  <c r="F79" i="10"/>
  <c r="F66" i="10"/>
  <c r="F67" i="10"/>
  <c r="F49" i="10"/>
  <c r="F121" i="2"/>
  <c r="F109" i="2"/>
  <c r="D76" i="2"/>
  <c r="F84" i="2"/>
  <c r="D124" i="2"/>
  <c r="D100" i="2"/>
  <c r="C34" i="10"/>
  <c r="F42" i="2"/>
  <c r="F34" i="2"/>
  <c r="F26" i="2"/>
  <c r="C26" i="2"/>
  <c r="J45" i="10"/>
  <c r="J42" i="2"/>
  <c r="J31" i="2"/>
  <c r="F31" i="2"/>
  <c r="I98" i="10"/>
  <c r="I50" i="10"/>
  <c r="I68" i="10"/>
  <c r="J67" i="10"/>
  <c r="J90" i="10"/>
  <c r="J97" i="10"/>
  <c r="H50" i="10"/>
  <c r="H68" i="10"/>
  <c r="I124" i="2"/>
  <c r="I76" i="2"/>
  <c r="J99" i="2"/>
  <c r="I100" i="2"/>
  <c r="H124" i="2"/>
  <c r="H76" i="2"/>
  <c r="H100" i="2"/>
  <c r="J116" i="2"/>
  <c r="J123" i="2"/>
  <c r="K26" i="2"/>
  <c r="K76" i="2"/>
  <c r="K100" i="2"/>
  <c r="N51" i="2"/>
  <c r="N52" i="2"/>
  <c r="K52" i="2"/>
  <c r="K124" i="2"/>
  <c r="N98" i="10"/>
  <c r="N50" i="10"/>
  <c r="L98" i="10"/>
  <c r="L50" i="10"/>
  <c r="M98" i="10"/>
  <c r="N67" i="10"/>
  <c r="N68" i="10"/>
  <c r="L68" i="10"/>
  <c r="N90" i="10"/>
  <c r="N97" i="10"/>
  <c r="K50" i="10"/>
  <c r="K68" i="10"/>
  <c r="M50" i="10"/>
  <c r="M68" i="10"/>
  <c r="N26" i="2"/>
  <c r="N116" i="2"/>
  <c r="N123" i="2"/>
  <c r="M124" i="2"/>
  <c r="M76" i="2"/>
  <c r="N99" i="2"/>
  <c r="M100" i="2"/>
  <c r="L124" i="2"/>
  <c r="L76" i="2"/>
  <c r="L100" i="2"/>
  <c r="F34" i="10"/>
  <c r="F98" i="10"/>
  <c r="G50" i="10"/>
  <c r="G68" i="10"/>
  <c r="G98" i="10"/>
  <c r="J23" i="10"/>
  <c r="J34" i="10"/>
  <c r="J98" i="10"/>
  <c r="F14" i="10"/>
  <c r="F20" i="10"/>
  <c r="F50" i="10"/>
  <c r="F68" i="10"/>
  <c r="C50" i="10"/>
  <c r="C68" i="10"/>
  <c r="C98" i="10"/>
  <c r="J52" i="2"/>
  <c r="J76" i="2"/>
  <c r="J100" i="2"/>
  <c r="J124" i="2"/>
  <c r="G124" i="2"/>
  <c r="C52" i="2"/>
  <c r="C76" i="2"/>
  <c r="C100" i="2"/>
  <c r="F52" i="2"/>
  <c r="F76" i="2"/>
  <c r="F100" i="2"/>
  <c r="C124" i="2"/>
  <c r="N124" i="2"/>
  <c r="N76" i="2"/>
  <c r="N100" i="2"/>
  <c r="J50" i="10"/>
  <c r="J68" i="10"/>
  <c r="F124" i="2"/>
  <c r="O100" i="2" l="1"/>
  <c r="R68" i="10"/>
  <c r="R124" i="2"/>
  <c r="R76" i="2"/>
  <c r="R100" i="2" s="1"/>
</calcChain>
</file>

<file path=xl/sharedStrings.xml><?xml version="1.0" encoding="utf-8"?>
<sst xmlns="http://schemas.openxmlformats.org/spreadsheetml/2006/main" count="460" uniqueCount="422">
  <si>
    <t>ÖSSZESEN</t>
  </si>
  <si>
    <t>Rovat-
szám</t>
  </si>
  <si>
    <t>Működési kiadások összesen</t>
  </si>
  <si>
    <t>Felhalmozási kiadások összesen</t>
  </si>
  <si>
    <t xml:space="preserve">államigazgatási feladatok </t>
  </si>
  <si>
    <t>Működési bevételek összesen</t>
  </si>
  <si>
    <t>Felhalmozási bevételek összesen</t>
  </si>
  <si>
    <t xml:space="preserve">Működési bevételek és működési kiadások egyenlege </t>
  </si>
  <si>
    <t xml:space="preserve">Felhalmozási bevételek és a felhalmozási kiadások egyenlege 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</si>
  <si>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</si>
  <si>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</si>
  <si>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</si>
  <si>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</si>
  <si>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</si>
  <si>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</si>
  <si>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</si>
  <si>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</si>
  <si>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</si>
  <si>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</si>
  <si>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</si>
  <si>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</si>
  <si>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</si>
  <si>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</si>
  <si>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</si>
  <si>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</si>
  <si>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</si>
  <si>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</si>
  <si>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</si>
  <si>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</si>
  <si>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</si>
  <si>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</si>
  <si>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</si>
  <si>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</si>
  <si>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</si>
  <si>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</si>
  <si>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</si>
  <si>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</si>
  <si>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</si>
  <si>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</si>
  <si>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</si>
  <si>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</si>
  <si>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</si>
  <si>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</si>
  <si>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</si>
  <si>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</si>
  <si>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</si>
  <si>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</si>
  <si>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</si>
  <si>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</si>
  <si>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</si>
  <si>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</si>
  <si>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</si>
  <si>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</si>
  <si>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</si>
  <si>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</si>
  <si>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</si>
  <si>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</si>
  <si>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</si>
  <si>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</si>
  <si>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</si>
  <si>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</si>
  <si>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</si>
  <si>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</si>
  <si>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</si>
  <si>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</si>
  <si>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</si>
  <si>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</si>
  <si>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</si>
  <si>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</si>
  <si>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</si>
  <si>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</si>
  <si>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</si>
  <si>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</si>
  <si>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</si>
  <si>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</si>
  <si>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</si>
  <si>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</si>
  <si>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</si>
  <si>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</si>
  <si>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</si>
  <si>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</si>
  <si>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</si>
  <si>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</si>
  <si>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</si>
  <si>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</si>
  <si>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</si>
  <si>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</si>
  <si>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</si>
  <si>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</si>
  <si>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</si>
  <si>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</si>
  <si>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</si>
  <si>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</si>
  <si>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</si>
  <si>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</si>
  <si>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</si>
  <si>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</si>
  <si>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</si>
  <si>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</si>
  <si>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</si>
  <si>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</si>
  <si>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</si>
  <si>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</si>
  <si>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</si>
  <si>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</si>
  <si>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</si>
  <si>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</si>
  <si>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</si>
  <si>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</si>
  <si>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K511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</si>
  <si>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</si>
  <si>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</si>
  <si>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</si>
  <si>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</si>
  <si>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</si>
  <si>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</si>
  <si>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</si>
  <si>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</si>
  <si>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</si>
  <si>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</si>
  <si>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</si>
  <si>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</si>
  <si>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</si>
  <si>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</si>
  <si>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</si>
  <si>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</si>
  <si>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</si>
  <si>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</si>
  <si>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</si>
  <si>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</si>
  <si>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</si>
  <si>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</si>
  <si>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</si>
  <si>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</si>
  <si>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</si>
  <si>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</si>
  <si>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</si>
  <si>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</si>
  <si>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</si>
  <si>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</si>
  <si>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</si>
  <si>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</si>
  <si>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</si>
  <si>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</si>
  <si>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</si>
  <si>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</si>
  <si>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</si>
  <si>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</si>
  <si>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Likviditási célú hitelek, kölcsönök törlesztése pénzügyi vállalkozásnak</t>
  </si>
  <si>
    <t>K9112</t>
  </si>
  <si>
    <t>K9113</t>
  </si>
  <si>
    <t>K911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</si>
  <si>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</si>
  <si>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</si>
  <si>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</si>
  <si>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</si>
  <si>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</si>
  <si>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</si>
  <si>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</si>
  <si>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</si>
  <si>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</si>
  <si>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</si>
  <si>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</si>
  <si>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</si>
  <si>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</si>
  <si>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</si>
  <si>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</si>
  <si>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</si>
  <si>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</si>
  <si>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</si>
  <si>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</si>
  <si>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</si>
  <si>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</si>
  <si>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</si>
  <si>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</si>
  <si>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</si>
  <si>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</si>
  <si>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</si>
  <si>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</si>
  <si>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</si>
  <si>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</si>
  <si>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</si>
  <si>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</si>
  <si>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</si>
  <si>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</si>
  <si>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</si>
  <si>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</si>
  <si>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</si>
  <si>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</si>
  <si>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</si>
  <si>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</si>
  <si>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</si>
  <si>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</si>
  <si>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</si>
  <si>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</si>
  <si>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</si>
  <si>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</si>
  <si>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</si>
  <si>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</si>
  <si>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</si>
  <si>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</si>
  <si>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</si>
  <si>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</si>
  <si>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</si>
  <si>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</si>
  <si>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</si>
  <si>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</si>
  <si>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</si>
  <si>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</si>
  <si>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</si>
  <si>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</si>
  <si>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</si>
  <si>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</si>
  <si>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</si>
  <si>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</si>
  <si>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</si>
  <si>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</si>
  <si>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B352</t>
  </si>
  <si>
    <t xml:space="preserve">Pénzügyi monopóliumok nyereségét terhelő adók </t>
  </si>
  <si>
    <t>B353</t>
  </si>
  <si>
    <t>B354</t>
  </si>
  <si>
    <t>B355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</si>
  <si>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</si>
  <si>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</si>
  <si>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</si>
  <si>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</si>
  <si>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</si>
  <si>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</si>
  <si>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</si>
  <si>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</si>
  <si>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</si>
  <si>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</si>
  <si>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</si>
  <si>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</si>
  <si>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</si>
  <si>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</si>
  <si>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</si>
  <si>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</si>
  <si>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</si>
  <si>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</si>
  <si>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</si>
  <si>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</si>
  <si>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</si>
  <si>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</si>
  <si>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</si>
  <si>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</si>
  <si>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</si>
  <si>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</si>
  <si>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</si>
  <si>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</si>
  <si>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</si>
  <si>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</si>
  <si>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</si>
  <si>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</si>
  <si>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</si>
  <si>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</si>
  <si>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</si>
  <si>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</si>
  <si>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</si>
  <si>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</si>
  <si>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</si>
  <si>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</si>
  <si>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</si>
  <si>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</si>
  <si>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</si>
  <si>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</si>
  <si>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</si>
  <si>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</si>
  <si>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</si>
  <si>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</si>
  <si>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</si>
  <si>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</si>
  <si>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</si>
  <si>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</si>
  <si>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</si>
  <si>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</si>
  <si>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</si>
  <si>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</si>
  <si>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</si>
  <si>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</si>
  <si>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</si>
  <si>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</si>
  <si>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</si>
  <si>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</si>
  <si>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</si>
  <si>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</si>
  <si>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</si>
  <si>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</si>
  <si>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</si>
  <si>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</si>
  <si>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</si>
  <si>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</si>
  <si>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</si>
  <si>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</si>
  <si>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</si>
  <si>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</si>
  <si>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</si>
  <si>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</si>
  <si>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</si>
  <si>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</si>
  <si>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</si>
  <si>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</si>
  <si>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</si>
  <si>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 xml:space="preserve">Ellátottak pénzbeli juttatásai </t>
  </si>
  <si>
    <t>Működési célú visszatérítendő támogatások, kölcsönök nyújtása államháztartáson belülre</t>
  </si>
  <si>
    <t>Egyéb működési célú támogatások államháztartáson belülre</t>
  </si>
  <si>
    <t xml:space="preserve">Egyéb működési célú kiadások </t>
  </si>
  <si>
    <t xml:space="preserve">Beruházások </t>
  </si>
  <si>
    <t xml:space="preserve">Felújítások </t>
  </si>
  <si>
    <t xml:space="preserve">Egyéb felhalmozási célú kiadások 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</si>
  <si>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</si>
  <si>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</si>
  <si>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</si>
  <si>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Forgatási célú belföldi értékpapírok beváltása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</si>
  <si>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</si>
  <si>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</si>
  <si>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</si>
  <si>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</si>
  <si>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</si>
  <si>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</si>
  <si>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</si>
  <si>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</si>
  <si>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</si>
  <si>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</si>
  <si>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</si>
  <si>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</si>
  <si>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</si>
  <si>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</si>
  <si>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</si>
  <si>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</si>
  <si>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</si>
  <si>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</si>
  <si>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</si>
  <si>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</si>
  <si>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</si>
  <si>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</si>
  <si>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</si>
  <si>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</si>
  <si>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</si>
  <si>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</si>
  <si>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</si>
  <si>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</si>
  <si>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</si>
  <si>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</si>
  <si>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</si>
  <si>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</si>
  <si>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</si>
  <si>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</si>
  <si>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</si>
  <si>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</si>
  <si>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</si>
  <si>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</si>
  <si>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</si>
  <si>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</si>
  <si>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</si>
  <si>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</si>
  <si>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</si>
  <si>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</si>
  <si>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</si>
  <si>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</si>
  <si>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</si>
  <si>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</si>
  <si>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</si>
  <si>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</si>
  <si>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</si>
  <si>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</si>
  <si>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</si>
  <si>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</si>
  <si>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</si>
  <si>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</si>
  <si>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</si>
  <si>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</si>
  <si>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</si>
  <si>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</si>
  <si>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</si>
  <si>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</si>
  <si>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</si>
  <si>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</si>
  <si>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</si>
  <si>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</si>
  <si>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</si>
  <si>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</si>
  <si>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</si>
  <si>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</si>
  <si>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</si>
  <si>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</si>
  <si>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</si>
  <si>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</si>
  <si>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</si>
  <si>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</si>
  <si>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</si>
  <si>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</si>
  <si>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</si>
  <si>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</si>
  <si>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</si>
  <si>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</si>
  <si>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</si>
  <si>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</si>
  <si>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</si>
  <si>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</si>
  <si>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</si>
  <si>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</si>
  <si>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</si>
  <si>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</si>
  <si>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>Bevételek (E Ft)</t>
  </si>
  <si>
    <t>Kiadások (E Ft)</t>
  </si>
  <si>
    <t>kötelező feladatok</t>
  </si>
  <si>
    <t>önként vállalt feladatok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</si>
  <si>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</si>
  <si>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</si>
  <si>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</si>
  <si>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</si>
  <si>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Tartalékok-általános</t>
  </si>
  <si>
    <t>Tartalékok-cél</t>
  </si>
  <si>
    <t>Sorkifalud Önkormányzat 2015. évi költségvetése</t>
  </si>
  <si>
    <t>Sorkifalud ÖNKORMÁNYZATI ELŐIRÁNYZATOK</t>
  </si>
  <si>
    <t>EREDETI ELŐIRÁNYZAT</t>
  </si>
  <si>
    <t>MÓDOSÍTOTT ELŐIRÁNYZAT  I.</t>
  </si>
  <si>
    <t>MÓDOSÍTOTT ELŐIRÁNYZAT</t>
  </si>
  <si>
    <t>MÓDOSÍTOTT ELŐIRÁNYZAT II.</t>
  </si>
  <si>
    <t>1. melléklet 10/2015. (VI.18.) önkormányzati rendelethez</t>
  </si>
  <si>
    <t>2. melléklet 10/2015. (VI.18.)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</si>
</sst>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_"/>
    <numFmt numFmtId="165" formatCode="\ ##########"/>
  </numFmts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Arial CE"/>
      <charset val="238"/>
    </font>
    <font>
      <sz val="11"/>
      <color indexed="8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1"/>
      <color indexed="10"/>
      <name val="Bookman Old Style"/>
      <family val="1"/>
      <charset val="238"/>
    </font>
    <font>
      <sz val="8"/>
      <name val="Calibri"/>
      <family val="2"/>
      <charset val="238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0" fillId="0" borderId="0"/>
    <xf numFmtId="0" fontId="11" fillId="0" borderId="0"/>
  </cellStyleXfs>
  <cellXfs count="68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165" fontId="5" fillId="3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5" fillId="0" borderId="0" xfId="0" applyFont="1"/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vertical="center"/>
    </xf>
    <xf numFmtId="0" fontId="16" fillId="4" borderId="1" xfId="0" applyFont="1" applyFill="1" applyBorder="1"/>
    <xf numFmtId="0" fontId="17" fillId="0" borderId="1" xfId="0" applyFont="1" applyBorder="1" applyAlignment="1">
      <alignment horizontal="center" wrapText="1"/>
    </xf>
    <xf numFmtId="0" fontId="10" fillId="4" borderId="1" xfId="0" applyFont="1" applyFill="1" applyBorder="1" applyAlignment="1">
      <alignment horizontal="left" vertical="center"/>
    </xf>
    <xf numFmtId="0" fontId="18" fillId="0" borderId="0" xfId="0" applyFont="1"/>
    <xf numFmtId="0" fontId="17" fillId="0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left" vertical="center"/>
    </xf>
    <xf numFmtId="3" fontId="13" fillId="0" borderId="1" xfId="0" applyNumberFormat="1" applyFont="1" applyBorder="1"/>
    <xf numFmtId="3" fontId="0" fillId="0" borderId="1" xfId="0" applyNumberFormat="1" applyBorder="1"/>
    <xf numFmtId="3" fontId="7" fillId="0" borderId="1" xfId="0" applyNumberFormat="1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6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12" fillId="0" borderId="0" xfId="0" applyFont="1"/>
    <xf numFmtId="3" fontId="10" fillId="0" borderId="1" xfId="0" applyNumberFormat="1" applyFont="1" applyBorder="1"/>
    <xf numFmtId="0" fontId="23" fillId="0" borderId="0" xfId="0" applyFont="1"/>
    <xf numFmtId="3" fontId="23" fillId="0" borderId="1" xfId="0" applyNumberFormat="1" applyFont="1" applyBorder="1"/>
    <xf numFmtId="0" fontId="23" fillId="0" borderId="0" xfId="0" applyFont="1" applyBorder="1"/>
    <xf numFmtId="0" fontId="5" fillId="6" borderId="1" xfId="0" applyFont="1" applyFill="1" applyBorder="1"/>
    <xf numFmtId="0" fontId="5" fillId="5" borderId="1" xfId="0" applyFont="1" applyFill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5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</cellXfs>
  <cellStyles count="6">
    <cellStyle name="Hiperhivatkozás" xfId="1"/>
    <cellStyle name="Már látott hiperhivatkozás" xfId="2"/>
    <cellStyle name="Normál" xfId="0" builtinId="0"/>
    <cellStyle name="Normál 2" xfId="3"/>
    <cellStyle name="Normál 3" xfId="4"/>
    <cellStyle name="Normal_KTRSZJ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3"/>
  <sheetViews>
    <sheetView tabSelected="1" workbookViewId="0">
      <pane xSplit="1" topLeftCell="K1" activePane="topRight" state="frozen"/>
      <selection activeCell="A10" sqref="A10"/>
      <selection pane="topRight" activeCell="A16" sqref="A16"/>
    </sheetView>
  </sheetViews>
  <sheetFormatPr defaultRowHeight="15" x14ac:dyDescent="0.25"/>
  <cols>
    <col min="1" max="1" width="105.140625" customWidth="1"/>
    <col min="3" max="3" width="17.140625" customWidth="1"/>
    <col min="4" max="4" width="20.140625" customWidth="1"/>
    <col min="5" max="5" width="18.85546875" customWidth="1"/>
    <col min="6" max="6" width="15.5703125" customWidth="1"/>
    <col min="7" max="7" width="17.140625" customWidth="1"/>
    <col min="8" max="8" width="20.140625" customWidth="1"/>
    <col min="9" max="9" width="18.85546875" customWidth="1"/>
    <col min="10" max="10" width="15.5703125" customWidth="1"/>
    <col min="11" max="11" width="17.140625" customWidth="1"/>
    <col min="12" max="12" width="20.140625" customWidth="1"/>
    <col min="13" max="13" width="18.85546875" customWidth="1"/>
    <col min="14" max="14" width="15.5703125" customWidth="1"/>
    <col min="15" max="15" width="17.140625" customWidth="1"/>
    <col min="16" max="16" width="20.140625" customWidth="1"/>
    <col min="17" max="17" width="18.85546875" customWidth="1"/>
    <col min="18" max="18" width="15.5703125" customWidth="1"/>
  </cols>
  <sheetData>
    <row r="1" spans="1:18" x14ac:dyDescent="0.25"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 t="s">
        <v>420</v>
      </c>
      <c r="P1" s="61"/>
      <c r="Q1" s="61"/>
      <c r="R1" s="61"/>
    </row>
    <row r="3" spans="1:18" ht="21" customHeight="1" x14ac:dyDescent="0.25">
      <c r="A3" s="63" t="s">
        <v>414</v>
      </c>
      <c r="B3" s="64"/>
      <c r="C3" s="64"/>
      <c r="D3" s="64"/>
      <c r="E3" s="64"/>
      <c r="F3" s="65"/>
    </row>
    <row r="4" spans="1:18" ht="18.75" customHeight="1" x14ac:dyDescent="0.25">
      <c r="A4" s="66" t="s">
        <v>405</v>
      </c>
      <c r="B4" s="64"/>
      <c r="C4" s="64"/>
      <c r="D4" s="64"/>
      <c r="E4" s="64"/>
      <c r="F4" s="65"/>
    </row>
    <row r="5" spans="1:18" ht="18" x14ac:dyDescent="0.25">
      <c r="A5" s="34"/>
    </row>
    <row r="6" spans="1:18" x14ac:dyDescent="0.25">
      <c r="A6" s="54" t="s">
        <v>415</v>
      </c>
      <c r="C6" s="62" t="s">
        <v>416</v>
      </c>
      <c r="D6" s="62"/>
      <c r="E6" s="62"/>
      <c r="F6" s="62"/>
      <c r="G6" s="62" t="s">
        <v>418</v>
      </c>
      <c r="H6" s="62"/>
      <c r="I6" s="62"/>
      <c r="J6" s="62"/>
      <c r="K6" s="62" t="s">
        <v>417</v>
      </c>
      <c r="L6" s="62"/>
      <c r="M6" s="62"/>
      <c r="N6" s="62"/>
      <c r="O6" s="62" t="s">
        <v>419</v>
      </c>
      <c r="P6" s="62"/>
      <c r="Q6" s="62"/>
      <c r="R6" s="62"/>
    </row>
    <row r="7" spans="1:18" ht="30" x14ac:dyDescent="0.3">
      <c r="A7" s="1" t="s">
        <v>9</v>
      </c>
      <c r="B7" s="2" t="s">
        <v>10</v>
      </c>
      <c r="C7" s="40" t="s">
        <v>406</v>
      </c>
      <c r="D7" s="40" t="s">
        <v>407</v>
      </c>
      <c r="E7" s="40" t="s">
        <v>4</v>
      </c>
      <c r="F7" s="43" t="s">
        <v>0</v>
      </c>
      <c r="G7" s="40" t="s">
        <v>406</v>
      </c>
      <c r="H7" s="40" t="s">
        <v>407</v>
      </c>
      <c r="I7" s="40" t="s">
        <v>4</v>
      </c>
      <c r="J7" s="43" t="s">
        <v>0</v>
      </c>
      <c r="K7" s="40" t="s">
        <v>406</v>
      </c>
      <c r="L7" s="40" t="s">
        <v>407</v>
      </c>
      <c r="M7" s="40" t="s">
        <v>4</v>
      </c>
      <c r="N7" s="43" t="s">
        <v>0</v>
      </c>
      <c r="O7" s="40" t="s">
        <v>406</v>
      </c>
      <c r="P7" s="40" t="s">
        <v>407</v>
      </c>
      <c r="Q7" s="40" t="s">
        <v>4</v>
      </c>
      <c r="R7" s="43" t="s">
        <v>0</v>
      </c>
    </row>
    <row r="8" spans="1:18" x14ac:dyDescent="0.25">
      <c r="A8" s="19" t="s">
        <v>11</v>
      </c>
      <c r="B8" s="20" t="s">
        <v>12</v>
      </c>
      <c r="C8" s="45">
        <v>8282</v>
      </c>
      <c r="D8" s="45"/>
      <c r="E8" s="45"/>
      <c r="F8" s="46">
        <f>SUM(C8:E8)</f>
        <v>8282</v>
      </c>
      <c r="G8" s="45">
        <v>8282</v>
      </c>
      <c r="H8" s="45"/>
      <c r="I8" s="45"/>
      <c r="J8" s="46">
        <f>SUM(G8:I8)</f>
        <v>8282</v>
      </c>
      <c r="K8" s="45">
        <v>8585</v>
      </c>
      <c r="L8" s="45"/>
      <c r="M8" s="45"/>
      <c r="N8" s="46">
        <f>SUM(K8:M8)</f>
        <v>8585</v>
      </c>
      <c r="O8" s="45">
        <v>8585</v>
      </c>
      <c r="P8" s="45"/>
      <c r="Q8" s="45"/>
      <c r="R8" s="46">
        <f>SUM(O8:Q8)</f>
        <v>8585</v>
      </c>
    </row>
    <row r="9" spans="1:18" x14ac:dyDescent="0.25">
      <c r="A9" s="19" t="s">
        <v>13</v>
      </c>
      <c r="B9" s="21" t="s">
        <v>14</v>
      </c>
      <c r="C9" s="45"/>
      <c r="D9" s="45"/>
      <c r="E9" s="45"/>
      <c r="F9" s="46">
        <f t="shared" ref="F9:F20" si="0">SUM(C9:E9)</f>
        <v>0</v>
      </c>
      <c r="G9" s="45"/>
      <c r="H9" s="45"/>
      <c r="I9" s="45"/>
      <c r="J9" s="46">
        <f t="shared" ref="J9:J20" si="1">SUM(G9:I9)</f>
        <v>0</v>
      </c>
      <c r="K9" s="45"/>
      <c r="L9" s="45"/>
      <c r="M9" s="45"/>
      <c r="N9" s="46">
        <f t="shared" ref="N9:N20" si="2">SUM(K9:M9)</f>
        <v>0</v>
      </c>
      <c r="O9" s="45"/>
      <c r="P9" s="45"/>
      <c r="Q9" s="45"/>
      <c r="R9" s="46">
        <f t="shared" ref="R9:R20" si="3">SUM(O9:Q9)</f>
        <v>0</v>
      </c>
    </row>
    <row r="10" spans="1:18" x14ac:dyDescent="0.25">
      <c r="A10" s="19" t="s">
        <v>15</v>
      </c>
      <c r="B10" s="21" t="s">
        <v>16</v>
      </c>
      <c r="C10" s="45"/>
      <c r="D10" s="45"/>
      <c r="E10" s="45"/>
      <c r="F10" s="46">
        <f t="shared" si="0"/>
        <v>0</v>
      </c>
      <c r="G10" s="45"/>
      <c r="H10" s="45"/>
      <c r="I10" s="45"/>
      <c r="J10" s="46">
        <f t="shared" si="1"/>
        <v>0</v>
      </c>
      <c r="K10" s="45"/>
      <c r="L10" s="45"/>
      <c r="M10" s="45"/>
      <c r="N10" s="46">
        <f t="shared" si="2"/>
        <v>0</v>
      </c>
      <c r="O10" s="45"/>
      <c r="P10" s="45"/>
      <c r="Q10" s="45"/>
      <c r="R10" s="46">
        <f t="shared" si="3"/>
        <v>0</v>
      </c>
    </row>
    <row r="11" spans="1:18" x14ac:dyDescent="0.25">
      <c r="A11" s="22" t="s">
        <v>17</v>
      </c>
      <c r="B11" s="21" t="s">
        <v>18</v>
      </c>
      <c r="C11" s="45"/>
      <c r="D11" s="45"/>
      <c r="E11" s="45"/>
      <c r="F11" s="46">
        <f t="shared" si="0"/>
        <v>0</v>
      </c>
      <c r="G11" s="45"/>
      <c r="H11" s="45"/>
      <c r="I11" s="45"/>
      <c r="J11" s="46">
        <f t="shared" si="1"/>
        <v>0</v>
      </c>
      <c r="K11" s="45"/>
      <c r="L11" s="45"/>
      <c r="M11" s="45"/>
      <c r="N11" s="46">
        <f t="shared" si="2"/>
        <v>0</v>
      </c>
      <c r="O11" s="45"/>
      <c r="P11" s="45"/>
      <c r="Q11" s="45"/>
      <c r="R11" s="46">
        <f t="shared" si="3"/>
        <v>0</v>
      </c>
    </row>
    <row r="12" spans="1:18" x14ac:dyDescent="0.25">
      <c r="A12" s="22" t="s">
        <v>19</v>
      </c>
      <c r="B12" s="21" t="s">
        <v>20</v>
      </c>
      <c r="C12" s="45"/>
      <c r="D12" s="45"/>
      <c r="E12" s="45"/>
      <c r="F12" s="46">
        <f t="shared" si="0"/>
        <v>0</v>
      </c>
      <c r="G12" s="45"/>
      <c r="H12" s="45"/>
      <c r="I12" s="45"/>
      <c r="J12" s="46">
        <f t="shared" si="1"/>
        <v>0</v>
      </c>
      <c r="K12" s="45"/>
      <c r="L12" s="45"/>
      <c r="M12" s="45"/>
      <c r="N12" s="46">
        <f t="shared" si="2"/>
        <v>0</v>
      </c>
      <c r="O12" s="45"/>
      <c r="P12" s="45"/>
      <c r="Q12" s="45"/>
      <c r="R12" s="46">
        <f t="shared" si="3"/>
        <v>0</v>
      </c>
    </row>
    <row r="13" spans="1:18" x14ac:dyDescent="0.25">
      <c r="A13" s="22" t="s">
        <v>21</v>
      </c>
      <c r="B13" s="21" t="s">
        <v>22</v>
      </c>
      <c r="C13" s="45"/>
      <c r="D13" s="45"/>
      <c r="E13" s="45"/>
      <c r="F13" s="46">
        <f t="shared" si="0"/>
        <v>0</v>
      </c>
      <c r="G13" s="45"/>
      <c r="H13" s="45"/>
      <c r="I13" s="45"/>
      <c r="J13" s="46">
        <f t="shared" si="1"/>
        <v>0</v>
      </c>
      <c r="K13" s="45"/>
      <c r="L13" s="45"/>
      <c r="M13" s="45"/>
      <c r="N13" s="46">
        <f t="shared" si="2"/>
        <v>0</v>
      </c>
      <c r="O13" s="45"/>
      <c r="P13" s="45"/>
      <c r="Q13" s="45"/>
      <c r="R13" s="46">
        <f t="shared" si="3"/>
        <v>0</v>
      </c>
    </row>
    <row r="14" spans="1:18" x14ac:dyDescent="0.25">
      <c r="A14" s="22" t="s">
        <v>23</v>
      </c>
      <c r="B14" s="21" t="s">
        <v>24</v>
      </c>
      <c r="C14" s="45">
        <v>60</v>
      </c>
      <c r="D14" s="45"/>
      <c r="E14" s="45"/>
      <c r="F14" s="46">
        <f t="shared" si="0"/>
        <v>60</v>
      </c>
      <c r="G14" s="45">
        <v>60</v>
      </c>
      <c r="H14" s="45"/>
      <c r="I14" s="45"/>
      <c r="J14" s="46">
        <f t="shared" si="1"/>
        <v>60</v>
      </c>
      <c r="K14" s="45">
        <v>60</v>
      </c>
      <c r="L14" s="45"/>
      <c r="M14" s="45"/>
      <c r="N14" s="46">
        <f t="shared" si="2"/>
        <v>60</v>
      </c>
      <c r="O14" s="45">
        <v>60</v>
      </c>
      <c r="P14" s="45"/>
      <c r="Q14" s="45"/>
      <c r="R14" s="46">
        <f t="shared" si="3"/>
        <v>60</v>
      </c>
    </row>
    <row r="15" spans="1:18" x14ac:dyDescent="0.25">
      <c r="A15" s="22" t="s">
        <v>25</v>
      </c>
      <c r="B15" s="21" t="s">
        <v>26</v>
      </c>
      <c r="C15" s="45"/>
      <c r="D15" s="45"/>
      <c r="E15" s="45"/>
      <c r="F15" s="46">
        <f t="shared" si="0"/>
        <v>0</v>
      </c>
      <c r="G15" s="45"/>
      <c r="H15" s="45"/>
      <c r="I15" s="45"/>
      <c r="J15" s="46">
        <f t="shared" si="1"/>
        <v>0</v>
      </c>
      <c r="K15" s="45"/>
      <c r="L15" s="45"/>
      <c r="M15" s="45"/>
      <c r="N15" s="46">
        <f t="shared" si="2"/>
        <v>0</v>
      </c>
      <c r="O15" s="45"/>
      <c r="P15" s="45"/>
      <c r="Q15" s="45"/>
      <c r="R15" s="46">
        <f t="shared" si="3"/>
        <v>0</v>
      </c>
    </row>
    <row r="16" spans="1:18" x14ac:dyDescent="0.25">
      <c r="A16" s="3" t="s">
        <v>27</v>
      </c>
      <c r="B16" s="21" t="s">
        <v>28</v>
      </c>
      <c r="C16" s="45"/>
      <c r="D16" s="45"/>
      <c r="E16" s="45"/>
      <c r="F16" s="46">
        <f t="shared" si="0"/>
        <v>0</v>
      </c>
      <c r="G16" s="45"/>
      <c r="H16" s="45"/>
      <c r="I16" s="45"/>
      <c r="J16" s="46">
        <f t="shared" si="1"/>
        <v>0</v>
      </c>
      <c r="K16" s="45"/>
      <c r="L16" s="45"/>
      <c r="M16" s="45"/>
      <c r="N16" s="46">
        <f t="shared" si="2"/>
        <v>0</v>
      </c>
      <c r="O16" s="45"/>
      <c r="P16" s="45"/>
      <c r="Q16" s="45"/>
      <c r="R16" s="46">
        <f t="shared" si="3"/>
        <v>0</v>
      </c>
    </row>
    <row r="17" spans="1:18" x14ac:dyDescent="0.25">
      <c r="A17" s="3" t="s">
        <v>29</v>
      </c>
      <c r="B17" s="21" t="s">
        <v>30</v>
      </c>
      <c r="C17" s="45"/>
      <c r="D17" s="45"/>
      <c r="E17" s="45"/>
      <c r="F17" s="46">
        <f t="shared" si="0"/>
        <v>0</v>
      </c>
      <c r="G17" s="45"/>
      <c r="H17" s="45"/>
      <c r="I17" s="45"/>
      <c r="J17" s="46">
        <f t="shared" si="1"/>
        <v>0</v>
      </c>
      <c r="K17" s="45"/>
      <c r="L17" s="45"/>
      <c r="M17" s="45"/>
      <c r="N17" s="46">
        <f t="shared" si="2"/>
        <v>0</v>
      </c>
      <c r="O17" s="45"/>
      <c r="P17" s="45"/>
      <c r="Q17" s="45"/>
      <c r="R17" s="46">
        <f t="shared" si="3"/>
        <v>0</v>
      </c>
    </row>
    <row r="18" spans="1:18" x14ac:dyDescent="0.25">
      <c r="A18" s="3" t="s">
        <v>31</v>
      </c>
      <c r="B18" s="21" t="s">
        <v>32</v>
      </c>
      <c r="C18" s="45"/>
      <c r="D18" s="45"/>
      <c r="E18" s="45"/>
      <c r="F18" s="46">
        <f t="shared" si="0"/>
        <v>0</v>
      </c>
      <c r="G18" s="45"/>
      <c r="H18" s="45"/>
      <c r="I18" s="45"/>
      <c r="J18" s="46">
        <f t="shared" si="1"/>
        <v>0</v>
      </c>
      <c r="K18" s="45"/>
      <c r="L18" s="45"/>
      <c r="M18" s="45"/>
      <c r="N18" s="46">
        <f t="shared" si="2"/>
        <v>0</v>
      </c>
      <c r="O18" s="45"/>
      <c r="P18" s="45"/>
      <c r="Q18" s="45"/>
      <c r="R18" s="46">
        <f t="shared" si="3"/>
        <v>0</v>
      </c>
    </row>
    <row r="19" spans="1:18" x14ac:dyDescent="0.25">
      <c r="A19" s="3" t="s">
        <v>33</v>
      </c>
      <c r="B19" s="21" t="s">
        <v>34</v>
      </c>
      <c r="C19" s="45"/>
      <c r="D19" s="45"/>
      <c r="E19" s="45"/>
      <c r="F19" s="46">
        <f t="shared" si="0"/>
        <v>0</v>
      </c>
      <c r="G19" s="45"/>
      <c r="H19" s="45"/>
      <c r="I19" s="45"/>
      <c r="J19" s="46">
        <f t="shared" si="1"/>
        <v>0</v>
      </c>
      <c r="K19" s="45"/>
      <c r="L19" s="45"/>
      <c r="M19" s="45"/>
      <c r="N19" s="46">
        <f t="shared" si="2"/>
        <v>0</v>
      </c>
      <c r="O19" s="45"/>
      <c r="P19" s="45"/>
      <c r="Q19" s="45"/>
      <c r="R19" s="46">
        <f t="shared" si="3"/>
        <v>0</v>
      </c>
    </row>
    <row r="20" spans="1:18" x14ac:dyDescent="0.25">
      <c r="A20" s="3" t="s">
        <v>316</v>
      </c>
      <c r="B20" s="21" t="s">
        <v>35</v>
      </c>
      <c r="C20" s="45"/>
      <c r="D20" s="45"/>
      <c r="E20" s="45"/>
      <c r="F20" s="46">
        <f t="shared" si="0"/>
        <v>0</v>
      </c>
      <c r="G20" s="45"/>
      <c r="H20" s="45"/>
      <c r="I20" s="45"/>
      <c r="J20" s="46">
        <f t="shared" si="1"/>
        <v>0</v>
      </c>
      <c r="K20" s="45"/>
      <c r="L20" s="45"/>
      <c r="M20" s="45"/>
      <c r="N20" s="46">
        <f t="shared" si="2"/>
        <v>0</v>
      </c>
      <c r="O20" s="45"/>
      <c r="P20" s="45"/>
      <c r="Q20" s="45"/>
      <c r="R20" s="46">
        <f t="shared" si="3"/>
        <v>0</v>
      </c>
    </row>
    <row r="21" spans="1:18" s="56" customFormat="1" x14ac:dyDescent="0.25">
      <c r="A21" s="23" t="s">
        <v>295</v>
      </c>
      <c r="B21" s="24" t="s">
        <v>36</v>
      </c>
      <c r="C21" s="55">
        <f t="shared" ref="C21:J21" si="4">SUM(C8:C20)</f>
        <v>8342</v>
      </c>
      <c r="D21" s="55">
        <f t="shared" si="4"/>
        <v>0</v>
      </c>
      <c r="E21" s="55">
        <f t="shared" si="4"/>
        <v>0</v>
      </c>
      <c r="F21" s="55">
        <f t="shared" si="4"/>
        <v>8342</v>
      </c>
      <c r="G21" s="55">
        <f t="shared" si="4"/>
        <v>8342</v>
      </c>
      <c r="H21" s="55">
        <f t="shared" si="4"/>
        <v>0</v>
      </c>
      <c r="I21" s="55">
        <f t="shared" si="4"/>
        <v>0</v>
      </c>
      <c r="J21" s="55">
        <f t="shared" si="4"/>
        <v>8342</v>
      </c>
      <c r="K21" s="55">
        <f t="shared" ref="K21:R21" si="5">SUM(K8:K20)</f>
        <v>8645</v>
      </c>
      <c r="L21" s="55">
        <f t="shared" si="5"/>
        <v>0</v>
      </c>
      <c r="M21" s="55">
        <f t="shared" si="5"/>
        <v>0</v>
      </c>
      <c r="N21" s="55">
        <f t="shared" si="5"/>
        <v>8645</v>
      </c>
      <c r="O21" s="55">
        <f t="shared" si="5"/>
        <v>8645</v>
      </c>
      <c r="P21" s="55">
        <f t="shared" si="5"/>
        <v>0</v>
      </c>
      <c r="Q21" s="55">
        <f t="shared" si="5"/>
        <v>0</v>
      </c>
      <c r="R21" s="55">
        <f t="shared" si="5"/>
        <v>8645</v>
      </c>
    </row>
    <row r="22" spans="1:18" x14ac:dyDescent="0.25">
      <c r="A22" s="3" t="s">
        <v>37</v>
      </c>
      <c r="B22" s="21" t="s">
        <v>38</v>
      </c>
      <c r="C22" s="45">
        <v>1232</v>
      </c>
      <c r="D22" s="45"/>
      <c r="E22" s="45"/>
      <c r="F22" s="46">
        <f>SUM(C22:E22)</f>
        <v>1232</v>
      </c>
      <c r="G22" s="45">
        <v>1232</v>
      </c>
      <c r="H22" s="45"/>
      <c r="I22" s="45"/>
      <c r="J22" s="46">
        <f>SUM(G22:I22)</f>
        <v>1232</v>
      </c>
      <c r="K22" s="45">
        <v>1232</v>
      </c>
      <c r="L22" s="45"/>
      <c r="M22" s="45"/>
      <c r="N22" s="46">
        <f>SUM(K22:M22)</f>
        <v>1232</v>
      </c>
      <c r="O22" s="45">
        <v>1232</v>
      </c>
      <c r="P22" s="45"/>
      <c r="Q22" s="45"/>
      <c r="R22" s="46">
        <f>SUM(O22:Q22)</f>
        <v>1232</v>
      </c>
    </row>
    <row r="23" spans="1:18" x14ac:dyDescent="0.25">
      <c r="A23" s="3" t="s">
        <v>39</v>
      </c>
      <c r="B23" s="21" t="s">
        <v>40</v>
      </c>
      <c r="C23" s="45"/>
      <c r="D23" s="45"/>
      <c r="E23" s="45"/>
      <c r="F23" s="46">
        <f>SUM(C23:E23)</f>
        <v>0</v>
      </c>
      <c r="G23" s="45"/>
      <c r="H23" s="45"/>
      <c r="I23" s="45"/>
      <c r="J23" s="46">
        <f>SUM(G23:I23)</f>
        <v>0</v>
      </c>
      <c r="K23" s="45"/>
      <c r="L23" s="45"/>
      <c r="M23" s="45"/>
      <c r="N23" s="46">
        <f>SUM(K23:M23)</f>
        <v>0</v>
      </c>
      <c r="O23" s="45"/>
      <c r="P23" s="45"/>
      <c r="Q23" s="45"/>
      <c r="R23" s="46">
        <f>SUM(O23:Q23)</f>
        <v>0</v>
      </c>
    </row>
    <row r="24" spans="1:18" x14ac:dyDescent="0.25">
      <c r="A24" s="4" t="s">
        <v>41</v>
      </c>
      <c r="B24" s="21" t="s">
        <v>42</v>
      </c>
      <c r="C24" s="45">
        <v>394</v>
      </c>
      <c r="D24" s="45"/>
      <c r="E24" s="45"/>
      <c r="F24" s="46">
        <f>SUM(C24:E24)</f>
        <v>394</v>
      </c>
      <c r="G24" s="45">
        <v>394</v>
      </c>
      <c r="H24" s="45"/>
      <c r="I24" s="45"/>
      <c r="J24" s="46">
        <f>SUM(G24:I24)</f>
        <v>394</v>
      </c>
      <c r="K24" s="45">
        <v>394</v>
      </c>
      <c r="L24" s="45"/>
      <c r="M24" s="45"/>
      <c r="N24" s="46">
        <f>SUM(K24:M24)</f>
        <v>394</v>
      </c>
      <c r="O24" s="45">
        <v>394</v>
      </c>
      <c r="P24" s="45"/>
      <c r="Q24" s="45"/>
      <c r="R24" s="46">
        <f>SUM(O24:Q24)</f>
        <v>394</v>
      </c>
    </row>
    <row r="25" spans="1:18" s="56" customFormat="1" x14ac:dyDescent="0.25">
      <c r="A25" s="5" t="s">
        <v>296</v>
      </c>
      <c r="B25" s="24" t="s">
        <v>43</v>
      </c>
      <c r="C25" s="55">
        <f t="shared" ref="C25:J25" si="6">SUM(C22:C24)</f>
        <v>1626</v>
      </c>
      <c r="D25" s="55">
        <f t="shared" si="6"/>
        <v>0</v>
      </c>
      <c r="E25" s="55">
        <f t="shared" si="6"/>
        <v>0</v>
      </c>
      <c r="F25" s="55">
        <f t="shared" si="6"/>
        <v>1626</v>
      </c>
      <c r="G25" s="55">
        <f t="shared" si="6"/>
        <v>1626</v>
      </c>
      <c r="H25" s="55">
        <f t="shared" si="6"/>
        <v>0</v>
      </c>
      <c r="I25" s="55">
        <f t="shared" si="6"/>
        <v>0</v>
      </c>
      <c r="J25" s="55">
        <f t="shared" si="6"/>
        <v>1626</v>
      </c>
      <c r="K25" s="55">
        <f t="shared" ref="K25:R25" si="7">SUM(K22:K24)</f>
        <v>1626</v>
      </c>
      <c r="L25" s="55">
        <f t="shared" si="7"/>
        <v>0</v>
      </c>
      <c r="M25" s="55">
        <f t="shared" si="7"/>
        <v>0</v>
      </c>
      <c r="N25" s="55">
        <f t="shared" si="7"/>
        <v>1626</v>
      </c>
      <c r="O25" s="55">
        <f t="shared" si="7"/>
        <v>1626</v>
      </c>
      <c r="P25" s="55">
        <f t="shared" si="7"/>
        <v>0</v>
      </c>
      <c r="Q25" s="55">
        <f t="shared" si="7"/>
        <v>0</v>
      </c>
      <c r="R25" s="55">
        <f t="shared" si="7"/>
        <v>1626</v>
      </c>
    </row>
    <row r="26" spans="1:18" s="56" customFormat="1" x14ac:dyDescent="0.25">
      <c r="A26" s="37" t="s">
        <v>346</v>
      </c>
      <c r="B26" s="38" t="s">
        <v>44</v>
      </c>
      <c r="C26" s="55">
        <f t="shared" ref="C26:J26" si="8">SUM(C25,C21)</f>
        <v>9968</v>
      </c>
      <c r="D26" s="55">
        <f t="shared" si="8"/>
        <v>0</v>
      </c>
      <c r="E26" s="55">
        <f t="shared" si="8"/>
        <v>0</v>
      </c>
      <c r="F26" s="55">
        <f t="shared" si="8"/>
        <v>9968</v>
      </c>
      <c r="G26" s="55">
        <f t="shared" si="8"/>
        <v>9968</v>
      </c>
      <c r="H26" s="55">
        <f t="shared" si="8"/>
        <v>0</v>
      </c>
      <c r="I26" s="55">
        <f t="shared" si="8"/>
        <v>0</v>
      </c>
      <c r="J26" s="55">
        <f t="shared" si="8"/>
        <v>9968</v>
      </c>
      <c r="K26" s="55">
        <f t="shared" ref="K26:R26" si="9">SUM(K25,K21)</f>
        <v>10271</v>
      </c>
      <c r="L26" s="55">
        <f t="shared" si="9"/>
        <v>0</v>
      </c>
      <c r="M26" s="55">
        <f t="shared" si="9"/>
        <v>0</v>
      </c>
      <c r="N26" s="55">
        <f t="shared" si="9"/>
        <v>10271</v>
      </c>
      <c r="O26" s="55">
        <f t="shared" si="9"/>
        <v>10271</v>
      </c>
      <c r="P26" s="55">
        <f t="shared" si="9"/>
        <v>0</v>
      </c>
      <c r="Q26" s="55">
        <f t="shared" si="9"/>
        <v>0</v>
      </c>
      <c r="R26" s="55">
        <f t="shared" si="9"/>
        <v>10271</v>
      </c>
    </row>
    <row r="27" spans="1:18" s="56" customFormat="1" x14ac:dyDescent="0.25">
      <c r="A27" s="30" t="s">
        <v>317</v>
      </c>
      <c r="B27" s="38" t="s">
        <v>45</v>
      </c>
      <c r="C27" s="55">
        <v>2674</v>
      </c>
      <c r="D27" s="55"/>
      <c r="E27" s="55"/>
      <c r="F27" s="57">
        <f>SUM(C27:E27)</f>
        <v>2674</v>
      </c>
      <c r="G27" s="55">
        <v>2674</v>
      </c>
      <c r="H27" s="55"/>
      <c r="I27" s="55"/>
      <c r="J27" s="57">
        <f>SUM(G27:I27)</f>
        <v>2674</v>
      </c>
      <c r="K27" s="55">
        <v>2674</v>
      </c>
      <c r="L27" s="55"/>
      <c r="M27" s="55"/>
      <c r="N27" s="57">
        <f>SUM(K27:M27)</f>
        <v>2674</v>
      </c>
      <c r="O27" s="55">
        <v>2674</v>
      </c>
      <c r="P27" s="55"/>
      <c r="Q27" s="55"/>
      <c r="R27" s="57">
        <f>SUM(O27:Q27)</f>
        <v>2674</v>
      </c>
    </row>
    <row r="28" spans="1:18" x14ac:dyDescent="0.25">
      <c r="A28" s="3" t="s">
        <v>46</v>
      </c>
      <c r="B28" s="21" t="s">
        <v>47</v>
      </c>
      <c r="C28" s="45">
        <v>45</v>
      </c>
      <c r="D28" s="45"/>
      <c r="E28" s="45"/>
      <c r="F28" s="46">
        <f>SUM(C28:E28)</f>
        <v>45</v>
      </c>
      <c r="G28" s="45">
        <v>50</v>
      </c>
      <c r="H28" s="45"/>
      <c r="I28" s="45"/>
      <c r="J28" s="46">
        <f>SUM(G28:I28)</f>
        <v>50</v>
      </c>
      <c r="K28" s="45">
        <v>50</v>
      </c>
      <c r="L28" s="45"/>
      <c r="M28" s="45"/>
      <c r="N28" s="46">
        <f>SUM(K28:M28)</f>
        <v>50</v>
      </c>
      <c r="O28" s="45">
        <v>50</v>
      </c>
      <c r="P28" s="45"/>
      <c r="Q28" s="45"/>
      <c r="R28" s="46">
        <f>SUM(O28:Q28)</f>
        <v>50</v>
      </c>
    </row>
    <row r="29" spans="1:18" x14ac:dyDescent="0.25">
      <c r="A29" s="3" t="s">
        <v>48</v>
      </c>
      <c r="B29" s="21" t="s">
        <v>49</v>
      </c>
      <c r="C29" s="45">
        <v>940</v>
      </c>
      <c r="D29" s="45"/>
      <c r="E29" s="45"/>
      <c r="F29" s="46">
        <f>SUM(C29:E29)</f>
        <v>940</v>
      </c>
      <c r="G29" s="45">
        <v>11468</v>
      </c>
      <c r="H29" s="45"/>
      <c r="I29" s="45"/>
      <c r="J29" s="46">
        <f>SUM(G29:I29)</f>
        <v>11468</v>
      </c>
      <c r="K29" s="45">
        <v>12255</v>
      </c>
      <c r="L29" s="45"/>
      <c r="M29" s="45"/>
      <c r="N29" s="46">
        <f>SUM(K29:M29)</f>
        <v>12255</v>
      </c>
      <c r="O29" s="45">
        <v>12255</v>
      </c>
      <c r="P29" s="45"/>
      <c r="Q29" s="45"/>
      <c r="R29" s="46">
        <f>SUM(O29:Q29)</f>
        <v>12255</v>
      </c>
    </row>
    <row r="30" spans="1:18" x14ac:dyDescent="0.25">
      <c r="A30" s="3" t="s">
        <v>50</v>
      </c>
      <c r="B30" s="21" t="s">
        <v>51</v>
      </c>
      <c r="C30" s="45">
        <v>270</v>
      </c>
      <c r="D30" s="45"/>
      <c r="E30" s="45"/>
      <c r="F30" s="46">
        <f>SUM(C30:E30)</f>
        <v>270</v>
      </c>
      <c r="G30" s="45">
        <v>0</v>
      </c>
      <c r="H30" s="45"/>
      <c r="I30" s="45"/>
      <c r="J30" s="46">
        <f>SUM(G30:I30)</f>
        <v>0</v>
      </c>
      <c r="K30" s="45">
        <v>0</v>
      </c>
      <c r="L30" s="45"/>
      <c r="M30" s="45"/>
      <c r="N30" s="46">
        <f>SUM(K30:M30)</f>
        <v>0</v>
      </c>
      <c r="O30" s="45">
        <v>0</v>
      </c>
      <c r="P30" s="45"/>
      <c r="Q30" s="45"/>
      <c r="R30" s="46">
        <f>SUM(O30:Q30)</f>
        <v>0</v>
      </c>
    </row>
    <row r="31" spans="1:18" s="56" customFormat="1" x14ac:dyDescent="0.25">
      <c r="A31" s="5" t="s">
        <v>297</v>
      </c>
      <c r="B31" s="24" t="s">
        <v>52</v>
      </c>
      <c r="C31" s="55">
        <f t="shared" ref="C31:J31" si="10">SUM(C28:C30)</f>
        <v>1255</v>
      </c>
      <c r="D31" s="55">
        <f t="shared" si="10"/>
        <v>0</v>
      </c>
      <c r="E31" s="55">
        <f t="shared" si="10"/>
        <v>0</v>
      </c>
      <c r="F31" s="55">
        <f t="shared" si="10"/>
        <v>1255</v>
      </c>
      <c r="G31" s="55">
        <f t="shared" si="10"/>
        <v>11518</v>
      </c>
      <c r="H31" s="55">
        <f t="shared" si="10"/>
        <v>0</v>
      </c>
      <c r="I31" s="55">
        <f t="shared" si="10"/>
        <v>0</v>
      </c>
      <c r="J31" s="55">
        <f t="shared" si="10"/>
        <v>11518</v>
      </c>
      <c r="K31" s="55">
        <f t="shared" ref="K31:R31" si="11">SUM(K28:K30)</f>
        <v>12305</v>
      </c>
      <c r="L31" s="55">
        <f t="shared" si="11"/>
        <v>0</v>
      </c>
      <c r="M31" s="55">
        <f t="shared" si="11"/>
        <v>0</v>
      </c>
      <c r="N31" s="55">
        <f t="shared" si="11"/>
        <v>12305</v>
      </c>
      <c r="O31" s="55">
        <f t="shared" si="11"/>
        <v>12305</v>
      </c>
      <c r="P31" s="55">
        <f t="shared" si="11"/>
        <v>0</v>
      </c>
      <c r="Q31" s="55">
        <f t="shared" si="11"/>
        <v>0</v>
      </c>
      <c r="R31" s="55">
        <f t="shared" si="11"/>
        <v>12305</v>
      </c>
    </row>
    <row r="32" spans="1:18" x14ac:dyDescent="0.25">
      <c r="A32" s="3" t="s">
        <v>53</v>
      </c>
      <c r="B32" s="21" t="s">
        <v>54</v>
      </c>
      <c r="C32" s="45">
        <v>60</v>
      </c>
      <c r="D32" s="45"/>
      <c r="E32" s="45"/>
      <c r="F32" s="46">
        <f>SUM(C32:E32)</f>
        <v>60</v>
      </c>
      <c r="G32" s="45">
        <v>60</v>
      </c>
      <c r="H32" s="45"/>
      <c r="I32" s="45"/>
      <c r="J32" s="46">
        <f>SUM(G32:I32)</f>
        <v>60</v>
      </c>
      <c r="K32" s="45">
        <v>60</v>
      </c>
      <c r="L32" s="45"/>
      <c r="M32" s="45"/>
      <c r="N32" s="46">
        <f>SUM(K32:M32)</f>
        <v>60</v>
      </c>
      <c r="O32" s="45">
        <v>60</v>
      </c>
      <c r="P32" s="45"/>
      <c r="Q32" s="45"/>
      <c r="R32" s="46">
        <f>SUM(O32:Q32)</f>
        <v>60</v>
      </c>
    </row>
    <row r="33" spans="1:18" x14ac:dyDescent="0.25">
      <c r="A33" s="3" t="s">
        <v>55</v>
      </c>
      <c r="B33" s="21" t="s">
        <v>56</v>
      </c>
      <c r="C33" s="45">
        <v>160</v>
      </c>
      <c r="D33" s="45"/>
      <c r="E33" s="45"/>
      <c r="F33" s="46">
        <f>SUM(C33:E33)</f>
        <v>160</v>
      </c>
      <c r="G33" s="45">
        <v>160</v>
      </c>
      <c r="H33" s="45"/>
      <c r="I33" s="45"/>
      <c r="J33" s="46">
        <f>SUM(G33:I33)</f>
        <v>160</v>
      </c>
      <c r="K33" s="45">
        <v>160</v>
      </c>
      <c r="L33" s="45"/>
      <c r="M33" s="45"/>
      <c r="N33" s="46">
        <f>SUM(K33:M33)</f>
        <v>160</v>
      </c>
      <c r="O33" s="45">
        <v>160</v>
      </c>
      <c r="P33" s="45"/>
      <c r="Q33" s="45"/>
      <c r="R33" s="46">
        <f>SUM(O33:Q33)</f>
        <v>160</v>
      </c>
    </row>
    <row r="34" spans="1:18" s="56" customFormat="1" ht="15" customHeight="1" x14ac:dyDescent="0.25">
      <c r="A34" s="5" t="s">
        <v>347</v>
      </c>
      <c r="B34" s="24" t="s">
        <v>57</v>
      </c>
      <c r="C34" s="55">
        <f t="shared" ref="C34:J34" si="12">SUM(C32:C33)</f>
        <v>220</v>
      </c>
      <c r="D34" s="55">
        <f t="shared" si="12"/>
        <v>0</v>
      </c>
      <c r="E34" s="55">
        <f t="shared" si="12"/>
        <v>0</v>
      </c>
      <c r="F34" s="55">
        <f t="shared" si="12"/>
        <v>220</v>
      </c>
      <c r="G34" s="55">
        <f t="shared" si="12"/>
        <v>220</v>
      </c>
      <c r="H34" s="55">
        <f t="shared" si="12"/>
        <v>0</v>
      </c>
      <c r="I34" s="55">
        <f t="shared" si="12"/>
        <v>0</v>
      </c>
      <c r="J34" s="55">
        <f t="shared" si="12"/>
        <v>220</v>
      </c>
      <c r="K34" s="55">
        <f t="shared" ref="K34:R34" si="13">SUM(K32:K33)</f>
        <v>220</v>
      </c>
      <c r="L34" s="55">
        <f t="shared" si="13"/>
        <v>0</v>
      </c>
      <c r="M34" s="55">
        <f t="shared" si="13"/>
        <v>0</v>
      </c>
      <c r="N34" s="55">
        <f t="shared" si="13"/>
        <v>220</v>
      </c>
      <c r="O34" s="55">
        <f t="shared" si="13"/>
        <v>220</v>
      </c>
      <c r="P34" s="55">
        <f t="shared" si="13"/>
        <v>0</v>
      </c>
      <c r="Q34" s="55">
        <f t="shared" si="13"/>
        <v>0</v>
      </c>
      <c r="R34" s="55">
        <f t="shared" si="13"/>
        <v>220</v>
      </c>
    </row>
    <row r="35" spans="1:18" x14ac:dyDescent="0.25">
      <c r="A35" s="3" t="s">
        <v>58</v>
      </c>
      <c r="B35" s="21" t="s">
        <v>59</v>
      </c>
      <c r="C35" s="45">
        <v>2728</v>
      </c>
      <c r="D35" s="45"/>
      <c r="E35" s="45"/>
      <c r="F35" s="46">
        <f>SUM(C35:E35)</f>
        <v>2728</v>
      </c>
      <c r="G35" s="45">
        <v>2728</v>
      </c>
      <c r="H35" s="45"/>
      <c r="I35" s="45"/>
      <c r="J35" s="46">
        <f>SUM(G35:I35)</f>
        <v>2728</v>
      </c>
      <c r="K35" s="45">
        <v>2728</v>
      </c>
      <c r="L35" s="45"/>
      <c r="M35" s="45"/>
      <c r="N35" s="46">
        <f>SUM(K35:M35)</f>
        <v>2728</v>
      </c>
      <c r="O35" s="45">
        <v>2728</v>
      </c>
      <c r="P35" s="45"/>
      <c r="Q35" s="45"/>
      <c r="R35" s="46">
        <f>SUM(O35:Q35)</f>
        <v>2728</v>
      </c>
    </row>
    <row r="36" spans="1:18" x14ac:dyDescent="0.25">
      <c r="A36" s="3" t="s">
        <v>60</v>
      </c>
      <c r="B36" s="21" t="s">
        <v>61</v>
      </c>
      <c r="C36" s="45">
        <v>13034</v>
      </c>
      <c r="D36" s="45"/>
      <c r="E36" s="45"/>
      <c r="F36" s="46">
        <f t="shared" ref="F36:F41" si="14">SUM(C36:E36)</f>
        <v>13034</v>
      </c>
      <c r="G36" s="45"/>
      <c r="H36" s="45"/>
      <c r="I36" s="45"/>
      <c r="J36" s="46">
        <f t="shared" ref="J36:J41" si="15">SUM(G36:I36)</f>
        <v>0</v>
      </c>
      <c r="K36" s="45"/>
      <c r="L36" s="45"/>
      <c r="M36" s="45"/>
      <c r="N36" s="46">
        <f t="shared" ref="N36:N41" si="16">SUM(K36:M36)</f>
        <v>0</v>
      </c>
      <c r="O36" s="45"/>
      <c r="P36" s="45"/>
      <c r="Q36" s="45"/>
      <c r="R36" s="46">
        <f t="shared" ref="R36:R41" si="17">SUM(O36:Q36)</f>
        <v>0</v>
      </c>
    </row>
    <row r="37" spans="1:18" x14ac:dyDescent="0.25">
      <c r="A37" s="3" t="s">
        <v>318</v>
      </c>
      <c r="B37" s="21" t="s">
        <v>62</v>
      </c>
      <c r="C37" s="45">
        <v>0</v>
      </c>
      <c r="D37" s="45"/>
      <c r="E37" s="45"/>
      <c r="F37" s="46">
        <f t="shared" si="14"/>
        <v>0</v>
      </c>
      <c r="G37" s="45"/>
      <c r="H37" s="45"/>
      <c r="I37" s="45"/>
      <c r="J37" s="46">
        <f t="shared" si="15"/>
        <v>0</v>
      </c>
      <c r="K37" s="45"/>
      <c r="L37" s="45"/>
      <c r="M37" s="45"/>
      <c r="N37" s="46">
        <f t="shared" si="16"/>
        <v>0</v>
      </c>
      <c r="O37" s="45"/>
      <c r="P37" s="45"/>
      <c r="Q37" s="45"/>
      <c r="R37" s="46">
        <f t="shared" si="17"/>
        <v>0</v>
      </c>
    </row>
    <row r="38" spans="1:18" x14ac:dyDescent="0.25">
      <c r="A38" s="3" t="s">
        <v>63</v>
      </c>
      <c r="B38" s="21" t="s">
        <v>64</v>
      </c>
      <c r="C38" s="45">
        <v>1933</v>
      </c>
      <c r="D38" s="45"/>
      <c r="E38" s="45"/>
      <c r="F38" s="46">
        <f t="shared" si="14"/>
        <v>1933</v>
      </c>
      <c r="G38" s="45">
        <v>1933</v>
      </c>
      <c r="H38" s="45"/>
      <c r="I38" s="45"/>
      <c r="J38" s="46">
        <f t="shared" si="15"/>
        <v>1933</v>
      </c>
      <c r="K38" s="45">
        <v>1933</v>
      </c>
      <c r="L38" s="45"/>
      <c r="M38" s="45"/>
      <c r="N38" s="46">
        <f t="shared" si="16"/>
        <v>1933</v>
      </c>
      <c r="O38" s="45">
        <v>1933</v>
      </c>
      <c r="P38" s="45"/>
      <c r="Q38" s="45"/>
      <c r="R38" s="46">
        <f t="shared" si="17"/>
        <v>1933</v>
      </c>
    </row>
    <row r="39" spans="1:18" x14ac:dyDescent="0.25">
      <c r="A39" s="7" t="s">
        <v>319</v>
      </c>
      <c r="B39" s="21" t="s">
        <v>65</v>
      </c>
      <c r="C39" s="45">
        <v>500</v>
      </c>
      <c r="D39" s="45"/>
      <c r="E39" s="45"/>
      <c r="F39" s="46">
        <f t="shared" si="14"/>
        <v>500</v>
      </c>
      <c r="G39" s="45"/>
      <c r="H39" s="45"/>
      <c r="I39" s="45"/>
      <c r="J39" s="46">
        <f t="shared" si="15"/>
        <v>0</v>
      </c>
      <c r="K39" s="45"/>
      <c r="L39" s="45"/>
      <c r="M39" s="45"/>
      <c r="N39" s="46">
        <f t="shared" si="16"/>
        <v>0</v>
      </c>
      <c r="O39" s="45"/>
      <c r="P39" s="45"/>
      <c r="Q39" s="45"/>
      <c r="R39" s="46">
        <f t="shared" si="17"/>
        <v>0</v>
      </c>
    </row>
    <row r="40" spans="1:18" x14ac:dyDescent="0.25">
      <c r="A40" s="4" t="s">
        <v>66</v>
      </c>
      <c r="B40" s="21" t="s">
        <v>67</v>
      </c>
      <c r="C40" s="45">
        <v>1680</v>
      </c>
      <c r="D40" s="45"/>
      <c r="E40" s="45"/>
      <c r="F40" s="46">
        <f t="shared" si="14"/>
        <v>1680</v>
      </c>
      <c r="G40" s="45">
        <v>2180</v>
      </c>
      <c r="H40" s="45"/>
      <c r="I40" s="45"/>
      <c r="J40" s="46">
        <f t="shared" si="15"/>
        <v>2180</v>
      </c>
      <c r="K40" s="45">
        <v>2180</v>
      </c>
      <c r="L40" s="45"/>
      <c r="M40" s="45"/>
      <c r="N40" s="46">
        <f t="shared" si="16"/>
        <v>2180</v>
      </c>
      <c r="O40" s="45">
        <v>2180</v>
      </c>
      <c r="P40" s="45"/>
      <c r="Q40" s="45"/>
      <c r="R40" s="46">
        <f t="shared" si="17"/>
        <v>2180</v>
      </c>
    </row>
    <row r="41" spans="1:18" x14ac:dyDescent="0.25">
      <c r="A41" s="3" t="s">
        <v>320</v>
      </c>
      <c r="B41" s="21" t="s">
        <v>68</v>
      </c>
      <c r="C41" s="45">
        <v>556</v>
      </c>
      <c r="D41" s="45"/>
      <c r="E41" s="45"/>
      <c r="F41" s="46">
        <f t="shared" si="14"/>
        <v>556</v>
      </c>
      <c r="G41" s="45">
        <v>606</v>
      </c>
      <c r="H41" s="45"/>
      <c r="I41" s="45"/>
      <c r="J41" s="46">
        <f t="shared" si="15"/>
        <v>606</v>
      </c>
      <c r="K41" s="45">
        <v>606</v>
      </c>
      <c r="L41" s="45"/>
      <c r="M41" s="45"/>
      <c r="N41" s="46">
        <f t="shared" si="16"/>
        <v>606</v>
      </c>
      <c r="O41" s="45">
        <v>606</v>
      </c>
      <c r="P41" s="45"/>
      <c r="Q41" s="45"/>
      <c r="R41" s="46">
        <f t="shared" si="17"/>
        <v>606</v>
      </c>
    </row>
    <row r="42" spans="1:18" s="56" customFormat="1" x14ac:dyDescent="0.25">
      <c r="A42" s="5" t="s">
        <v>298</v>
      </c>
      <c r="B42" s="24" t="s">
        <v>69</v>
      </c>
      <c r="C42" s="55">
        <f t="shared" ref="C42:J42" si="18">SUM(C35:C41)</f>
        <v>20431</v>
      </c>
      <c r="D42" s="55">
        <f t="shared" si="18"/>
        <v>0</v>
      </c>
      <c r="E42" s="55">
        <f t="shared" si="18"/>
        <v>0</v>
      </c>
      <c r="F42" s="55">
        <f t="shared" si="18"/>
        <v>20431</v>
      </c>
      <c r="G42" s="55">
        <f t="shared" si="18"/>
        <v>7447</v>
      </c>
      <c r="H42" s="55">
        <f t="shared" si="18"/>
        <v>0</v>
      </c>
      <c r="I42" s="55">
        <f t="shared" si="18"/>
        <v>0</v>
      </c>
      <c r="J42" s="55">
        <f t="shared" si="18"/>
        <v>7447</v>
      </c>
      <c r="K42" s="55">
        <f t="shared" ref="K42:R42" si="19">SUM(K35:K41)</f>
        <v>7447</v>
      </c>
      <c r="L42" s="55">
        <f t="shared" si="19"/>
        <v>0</v>
      </c>
      <c r="M42" s="55">
        <f t="shared" si="19"/>
        <v>0</v>
      </c>
      <c r="N42" s="55">
        <f t="shared" si="19"/>
        <v>7447</v>
      </c>
      <c r="O42" s="55">
        <f t="shared" si="19"/>
        <v>7447</v>
      </c>
      <c r="P42" s="55">
        <f t="shared" si="19"/>
        <v>0</v>
      </c>
      <c r="Q42" s="55">
        <f t="shared" si="19"/>
        <v>0</v>
      </c>
      <c r="R42" s="55">
        <f t="shared" si="19"/>
        <v>7447</v>
      </c>
    </row>
    <row r="43" spans="1:18" x14ac:dyDescent="0.25">
      <c r="A43" s="3" t="s">
        <v>70</v>
      </c>
      <c r="B43" s="21" t="s">
        <v>71</v>
      </c>
      <c r="C43" s="45">
        <v>95</v>
      </c>
      <c r="D43" s="45"/>
      <c r="E43" s="45"/>
      <c r="F43" s="46">
        <f>SUM(C43:E43)</f>
        <v>95</v>
      </c>
      <c r="G43" s="45">
        <v>95</v>
      </c>
      <c r="H43" s="45"/>
      <c r="I43" s="45"/>
      <c r="J43" s="46">
        <f>SUM(G43:I43)</f>
        <v>95</v>
      </c>
      <c r="K43" s="45">
        <v>95</v>
      </c>
      <c r="L43" s="45"/>
      <c r="M43" s="45"/>
      <c r="N43" s="46">
        <f>SUM(K43:M43)</f>
        <v>95</v>
      </c>
      <c r="O43" s="45">
        <v>95</v>
      </c>
      <c r="P43" s="45"/>
      <c r="Q43" s="45"/>
      <c r="R43" s="46">
        <f>SUM(O43:Q43)</f>
        <v>95</v>
      </c>
    </row>
    <row r="44" spans="1:18" x14ac:dyDescent="0.25">
      <c r="A44" s="3" t="s">
        <v>72</v>
      </c>
      <c r="B44" s="21" t="s">
        <v>73</v>
      </c>
      <c r="C44" s="45">
        <v>0</v>
      </c>
      <c r="D44" s="45"/>
      <c r="E44" s="45"/>
      <c r="F44" s="46">
        <f>SUM(C44:E44)</f>
        <v>0</v>
      </c>
      <c r="G44" s="45"/>
      <c r="H44" s="45"/>
      <c r="I44" s="45"/>
      <c r="J44" s="46">
        <f>SUM(G44:I44)</f>
        <v>0</v>
      </c>
      <c r="K44" s="45"/>
      <c r="L44" s="45"/>
      <c r="M44" s="45"/>
      <c r="N44" s="46">
        <f>SUM(K44:M44)</f>
        <v>0</v>
      </c>
      <c r="O44" s="45"/>
      <c r="P44" s="45"/>
      <c r="Q44" s="45"/>
      <c r="R44" s="46">
        <f>SUM(O44:Q44)</f>
        <v>0</v>
      </c>
    </row>
    <row r="45" spans="1:18" s="56" customFormat="1" x14ac:dyDescent="0.25">
      <c r="A45" s="5" t="s">
        <v>299</v>
      </c>
      <c r="B45" s="24" t="s">
        <v>74</v>
      </c>
      <c r="C45" s="55">
        <f t="shared" ref="C45:J45" si="20">SUM(C43:C44)</f>
        <v>95</v>
      </c>
      <c r="D45" s="55">
        <f t="shared" si="20"/>
        <v>0</v>
      </c>
      <c r="E45" s="55">
        <f t="shared" si="20"/>
        <v>0</v>
      </c>
      <c r="F45" s="55">
        <f t="shared" si="20"/>
        <v>95</v>
      </c>
      <c r="G45" s="55">
        <f t="shared" si="20"/>
        <v>95</v>
      </c>
      <c r="H45" s="55">
        <f t="shared" si="20"/>
        <v>0</v>
      </c>
      <c r="I45" s="55">
        <f t="shared" si="20"/>
        <v>0</v>
      </c>
      <c r="J45" s="55">
        <f t="shared" si="20"/>
        <v>95</v>
      </c>
      <c r="K45" s="55">
        <f t="shared" ref="K45:R45" si="21">SUM(K43:K44)</f>
        <v>95</v>
      </c>
      <c r="L45" s="55">
        <f t="shared" si="21"/>
        <v>0</v>
      </c>
      <c r="M45" s="55">
        <f t="shared" si="21"/>
        <v>0</v>
      </c>
      <c r="N45" s="55">
        <f t="shared" si="21"/>
        <v>95</v>
      </c>
      <c r="O45" s="55">
        <f t="shared" si="21"/>
        <v>95</v>
      </c>
      <c r="P45" s="55">
        <f t="shared" si="21"/>
        <v>0</v>
      </c>
      <c r="Q45" s="55">
        <f t="shared" si="21"/>
        <v>0</v>
      </c>
      <c r="R45" s="55">
        <f t="shared" si="21"/>
        <v>95</v>
      </c>
    </row>
    <row r="46" spans="1:18" x14ac:dyDescent="0.25">
      <c r="A46" s="3" t="s">
        <v>75</v>
      </c>
      <c r="B46" s="21" t="s">
        <v>76</v>
      </c>
      <c r="C46" s="45">
        <v>2788</v>
      </c>
      <c r="D46" s="45"/>
      <c r="E46" s="45"/>
      <c r="F46" s="46">
        <f>SUM(C46:E46)</f>
        <v>2788</v>
      </c>
      <c r="G46" s="45">
        <v>4435</v>
      </c>
      <c r="H46" s="45"/>
      <c r="I46" s="45"/>
      <c r="J46" s="46">
        <f>SUM(G46:I46)</f>
        <v>4435</v>
      </c>
      <c r="K46" s="45">
        <v>3508</v>
      </c>
      <c r="L46" s="45"/>
      <c r="M46" s="45"/>
      <c r="N46" s="46">
        <f>SUM(K46:M46)</f>
        <v>3508</v>
      </c>
      <c r="O46" s="45">
        <v>2527</v>
      </c>
      <c r="P46" s="45"/>
      <c r="Q46" s="45"/>
      <c r="R46" s="46">
        <f>SUM(O46:Q46)</f>
        <v>2527</v>
      </c>
    </row>
    <row r="47" spans="1:18" x14ac:dyDescent="0.25">
      <c r="A47" s="3" t="s">
        <v>77</v>
      </c>
      <c r="B47" s="21" t="s">
        <v>78</v>
      </c>
      <c r="C47" s="45"/>
      <c r="D47" s="45"/>
      <c r="E47" s="45"/>
      <c r="F47" s="46">
        <f>SUM(C47:E47)</f>
        <v>0</v>
      </c>
      <c r="G47" s="45"/>
      <c r="H47" s="45"/>
      <c r="I47" s="45"/>
      <c r="J47" s="46">
        <f>SUM(G47:I47)</f>
        <v>0</v>
      </c>
      <c r="K47" s="45">
        <v>818</v>
      </c>
      <c r="L47" s="45"/>
      <c r="M47" s="45"/>
      <c r="N47" s="46">
        <f>SUM(K47:M47)</f>
        <v>818</v>
      </c>
      <c r="O47" s="45">
        <v>818</v>
      </c>
      <c r="P47" s="45"/>
      <c r="Q47" s="45"/>
      <c r="R47" s="46">
        <f>SUM(O47:Q47)</f>
        <v>818</v>
      </c>
    </row>
    <row r="48" spans="1:18" x14ac:dyDescent="0.25">
      <c r="A48" s="3" t="s">
        <v>321</v>
      </c>
      <c r="B48" s="21" t="s">
        <v>79</v>
      </c>
      <c r="C48" s="45"/>
      <c r="D48" s="45"/>
      <c r="E48" s="45"/>
      <c r="F48" s="46">
        <f>SUM(C48:E48)</f>
        <v>0</v>
      </c>
      <c r="G48" s="45"/>
      <c r="H48" s="45"/>
      <c r="I48" s="45"/>
      <c r="J48" s="46">
        <f>SUM(G48:I48)</f>
        <v>0</v>
      </c>
      <c r="K48" s="45"/>
      <c r="L48" s="45"/>
      <c r="M48" s="45"/>
      <c r="N48" s="46">
        <f>SUM(K48:M48)</f>
        <v>0</v>
      </c>
      <c r="O48" s="45"/>
      <c r="P48" s="45"/>
      <c r="Q48" s="45"/>
      <c r="R48" s="46">
        <f>SUM(O48:Q48)</f>
        <v>0</v>
      </c>
    </row>
    <row r="49" spans="1:18" x14ac:dyDescent="0.25">
      <c r="A49" s="3" t="s">
        <v>322</v>
      </c>
      <c r="B49" s="21" t="s">
        <v>80</v>
      </c>
      <c r="C49" s="45"/>
      <c r="D49" s="45"/>
      <c r="E49" s="45"/>
      <c r="F49" s="46">
        <f>SUM(C49:E49)</f>
        <v>0</v>
      </c>
      <c r="G49" s="45"/>
      <c r="H49" s="45"/>
      <c r="I49" s="45"/>
      <c r="J49" s="46">
        <f>SUM(G49:I49)</f>
        <v>0</v>
      </c>
      <c r="K49" s="45"/>
      <c r="L49" s="45"/>
      <c r="M49" s="45"/>
      <c r="N49" s="46">
        <f>SUM(K49:M49)</f>
        <v>0</v>
      </c>
      <c r="O49" s="45"/>
      <c r="P49" s="45"/>
      <c r="Q49" s="45"/>
      <c r="R49" s="46">
        <f>SUM(O49:Q49)</f>
        <v>0</v>
      </c>
    </row>
    <row r="50" spans="1:18" x14ac:dyDescent="0.25">
      <c r="A50" s="3" t="s">
        <v>81</v>
      </c>
      <c r="B50" s="21" t="s">
        <v>82</v>
      </c>
      <c r="C50" s="45">
        <v>53</v>
      </c>
      <c r="D50" s="45"/>
      <c r="E50" s="45"/>
      <c r="F50" s="46">
        <f>SUM(C50:E50)</f>
        <v>53</v>
      </c>
      <c r="G50" s="45">
        <v>1127</v>
      </c>
      <c r="H50" s="45"/>
      <c r="I50" s="45"/>
      <c r="J50" s="46">
        <f>SUM(G50:I50)</f>
        <v>1127</v>
      </c>
      <c r="K50" s="45">
        <v>1127</v>
      </c>
      <c r="L50" s="45"/>
      <c r="M50" s="45"/>
      <c r="N50" s="46">
        <f>SUM(K50:M50)</f>
        <v>1127</v>
      </c>
      <c r="O50" s="45">
        <v>1127</v>
      </c>
      <c r="P50" s="45"/>
      <c r="Q50" s="45"/>
      <c r="R50" s="46">
        <f>SUM(O50:Q50)</f>
        <v>1127</v>
      </c>
    </row>
    <row r="51" spans="1:18" s="56" customFormat="1" x14ac:dyDescent="0.25">
      <c r="A51" s="5" t="s">
        <v>300</v>
      </c>
      <c r="B51" s="24" t="s">
        <v>83</v>
      </c>
      <c r="C51" s="55">
        <f t="shared" ref="C51:J51" si="22">SUM(C46:C50)</f>
        <v>2841</v>
      </c>
      <c r="D51" s="55">
        <f t="shared" si="22"/>
        <v>0</v>
      </c>
      <c r="E51" s="55">
        <f t="shared" si="22"/>
        <v>0</v>
      </c>
      <c r="F51" s="55">
        <f t="shared" si="22"/>
        <v>2841</v>
      </c>
      <c r="G51" s="55">
        <f t="shared" si="22"/>
        <v>5562</v>
      </c>
      <c r="H51" s="55">
        <f t="shared" si="22"/>
        <v>0</v>
      </c>
      <c r="I51" s="55">
        <f t="shared" si="22"/>
        <v>0</v>
      </c>
      <c r="J51" s="55">
        <f t="shared" si="22"/>
        <v>5562</v>
      </c>
      <c r="K51" s="55">
        <f t="shared" ref="K51:R51" si="23">SUM(K46:K50)</f>
        <v>5453</v>
      </c>
      <c r="L51" s="55">
        <f t="shared" si="23"/>
        <v>0</v>
      </c>
      <c r="M51" s="55">
        <f t="shared" si="23"/>
        <v>0</v>
      </c>
      <c r="N51" s="55">
        <f t="shared" si="23"/>
        <v>5453</v>
      </c>
      <c r="O51" s="55">
        <f t="shared" si="23"/>
        <v>4472</v>
      </c>
      <c r="P51" s="55">
        <f t="shared" si="23"/>
        <v>0</v>
      </c>
      <c r="Q51" s="55">
        <f t="shared" si="23"/>
        <v>0</v>
      </c>
      <c r="R51" s="55">
        <f t="shared" si="23"/>
        <v>4472</v>
      </c>
    </row>
    <row r="52" spans="1:18" s="56" customFormat="1" x14ac:dyDescent="0.25">
      <c r="A52" s="30" t="s">
        <v>301</v>
      </c>
      <c r="B52" s="38" t="s">
        <v>84</v>
      </c>
      <c r="C52" s="55">
        <f t="shared" ref="C52:J52" si="24">SUM(C51,C45,C42,C34,C31)</f>
        <v>24842</v>
      </c>
      <c r="D52" s="55">
        <f t="shared" si="24"/>
        <v>0</v>
      </c>
      <c r="E52" s="55">
        <f t="shared" si="24"/>
        <v>0</v>
      </c>
      <c r="F52" s="55">
        <f t="shared" si="24"/>
        <v>24842</v>
      </c>
      <c r="G52" s="55">
        <f t="shared" si="24"/>
        <v>24842</v>
      </c>
      <c r="H52" s="55">
        <f t="shared" si="24"/>
        <v>0</v>
      </c>
      <c r="I52" s="55">
        <f t="shared" si="24"/>
        <v>0</v>
      </c>
      <c r="J52" s="55">
        <f t="shared" si="24"/>
        <v>24842</v>
      </c>
      <c r="K52" s="55">
        <f t="shared" ref="K52:R52" si="25">SUM(K51,K45,K42,K34,K31)</f>
        <v>25520</v>
      </c>
      <c r="L52" s="55">
        <f t="shared" si="25"/>
        <v>0</v>
      </c>
      <c r="M52" s="55">
        <f t="shared" si="25"/>
        <v>0</v>
      </c>
      <c r="N52" s="55">
        <f t="shared" si="25"/>
        <v>25520</v>
      </c>
      <c r="O52" s="55">
        <f t="shared" si="25"/>
        <v>24539</v>
      </c>
      <c r="P52" s="55">
        <f t="shared" si="25"/>
        <v>0</v>
      </c>
      <c r="Q52" s="55">
        <f t="shared" si="25"/>
        <v>0</v>
      </c>
      <c r="R52" s="55">
        <f t="shared" si="25"/>
        <v>24539</v>
      </c>
    </row>
    <row r="53" spans="1:18" x14ac:dyDescent="0.25">
      <c r="A53" s="9" t="s">
        <v>85</v>
      </c>
      <c r="B53" s="21" t="s">
        <v>86</v>
      </c>
      <c r="C53" s="45"/>
      <c r="D53" s="45"/>
      <c r="E53" s="45"/>
      <c r="F53" s="46">
        <f>SUM(C53:E53)</f>
        <v>0</v>
      </c>
      <c r="G53" s="45"/>
      <c r="H53" s="45"/>
      <c r="I53" s="45"/>
      <c r="J53" s="46">
        <f>SUM(G53:I53)</f>
        <v>0</v>
      </c>
      <c r="K53" s="45"/>
      <c r="L53" s="45"/>
      <c r="M53" s="45"/>
      <c r="N53" s="46">
        <f>SUM(K53:M53)</f>
        <v>0</v>
      </c>
      <c r="O53" s="45"/>
      <c r="P53" s="45"/>
      <c r="Q53" s="45"/>
      <c r="R53" s="46">
        <f>SUM(O53:Q53)</f>
        <v>0</v>
      </c>
    </row>
    <row r="54" spans="1:18" x14ac:dyDescent="0.25">
      <c r="A54" s="9" t="s">
        <v>302</v>
      </c>
      <c r="B54" s="21" t="s">
        <v>87</v>
      </c>
      <c r="C54" s="45"/>
      <c r="D54" s="45"/>
      <c r="E54" s="45"/>
      <c r="F54" s="46">
        <f t="shared" ref="F54:F60" si="26">SUM(C54:E54)</f>
        <v>0</v>
      </c>
      <c r="G54" s="45"/>
      <c r="H54" s="45"/>
      <c r="I54" s="45"/>
      <c r="J54" s="46">
        <f t="shared" ref="J54:J60" si="27">SUM(G54:I54)</f>
        <v>0</v>
      </c>
      <c r="K54" s="45"/>
      <c r="L54" s="45"/>
      <c r="M54" s="45"/>
      <c r="N54" s="46">
        <f t="shared" ref="N54:N60" si="28">SUM(K54:M54)</f>
        <v>0</v>
      </c>
      <c r="O54" s="45"/>
      <c r="P54" s="45"/>
      <c r="Q54" s="45"/>
      <c r="R54" s="46">
        <f t="shared" ref="R54:R60" si="29">SUM(O54:Q54)</f>
        <v>0</v>
      </c>
    </row>
    <row r="55" spans="1:18" x14ac:dyDescent="0.25">
      <c r="A55" s="12" t="s">
        <v>323</v>
      </c>
      <c r="B55" s="21" t="s">
        <v>88</v>
      </c>
      <c r="C55" s="45"/>
      <c r="D55" s="45"/>
      <c r="E55" s="45"/>
      <c r="F55" s="46">
        <f t="shared" si="26"/>
        <v>0</v>
      </c>
      <c r="G55" s="45"/>
      <c r="H55" s="45"/>
      <c r="I55" s="45"/>
      <c r="J55" s="46">
        <f t="shared" si="27"/>
        <v>0</v>
      </c>
      <c r="K55" s="45"/>
      <c r="L55" s="45"/>
      <c r="M55" s="45"/>
      <c r="N55" s="46">
        <f t="shared" si="28"/>
        <v>0</v>
      </c>
      <c r="O55" s="45"/>
      <c r="P55" s="45"/>
      <c r="Q55" s="45"/>
      <c r="R55" s="46">
        <f t="shared" si="29"/>
        <v>0</v>
      </c>
    </row>
    <row r="56" spans="1:18" x14ac:dyDescent="0.25">
      <c r="A56" s="12" t="s">
        <v>324</v>
      </c>
      <c r="B56" s="21" t="s">
        <v>89</v>
      </c>
      <c r="C56" s="45"/>
      <c r="D56" s="45"/>
      <c r="E56" s="45"/>
      <c r="F56" s="46">
        <f t="shared" si="26"/>
        <v>0</v>
      </c>
      <c r="G56" s="45"/>
      <c r="H56" s="45"/>
      <c r="I56" s="45"/>
      <c r="J56" s="46">
        <f t="shared" si="27"/>
        <v>0</v>
      </c>
      <c r="K56" s="45"/>
      <c r="L56" s="45"/>
      <c r="M56" s="45"/>
      <c r="N56" s="46">
        <f t="shared" si="28"/>
        <v>0</v>
      </c>
      <c r="O56" s="45"/>
      <c r="P56" s="45"/>
      <c r="Q56" s="45"/>
      <c r="R56" s="46">
        <f t="shared" si="29"/>
        <v>0</v>
      </c>
    </row>
    <row r="57" spans="1:18" x14ac:dyDescent="0.25">
      <c r="A57" s="12" t="s">
        <v>325</v>
      </c>
      <c r="B57" s="21" t="s">
        <v>90</v>
      </c>
      <c r="C57" s="45">
        <v>0</v>
      </c>
      <c r="D57" s="45"/>
      <c r="E57" s="45"/>
      <c r="F57" s="46">
        <f t="shared" si="26"/>
        <v>0</v>
      </c>
      <c r="G57" s="45">
        <v>251</v>
      </c>
      <c r="H57" s="45"/>
      <c r="I57" s="45"/>
      <c r="J57" s="46">
        <f t="shared" si="27"/>
        <v>251</v>
      </c>
      <c r="K57" s="45">
        <v>251</v>
      </c>
      <c r="L57" s="45"/>
      <c r="M57" s="45"/>
      <c r="N57" s="46">
        <f t="shared" si="28"/>
        <v>251</v>
      </c>
      <c r="O57" s="45">
        <v>251</v>
      </c>
      <c r="P57" s="45"/>
      <c r="Q57" s="45"/>
      <c r="R57" s="46">
        <f t="shared" si="29"/>
        <v>251</v>
      </c>
    </row>
    <row r="58" spans="1:18" x14ac:dyDescent="0.25">
      <c r="A58" s="9" t="s">
        <v>326</v>
      </c>
      <c r="B58" s="21" t="s">
        <v>91</v>
      </c>
      <c r="C58" s="45">
        <v>305</v>
      </c>
      <c r="D58" s="45"/>
      <c r="E58" s="45"/>
      <c r="F58" s="46">
        <f t="shared" si="26"/>
        <v>305</v>
      </c>
      <c r="G58" s="45">
        <v>54</v>
      </c>
      <c r="H58" s="45"/>
      <c r="I58" s="45"/>
      <c r="J58" s="46">
        <f t="shared" si="27"/>
        <v>54</v>
      </c>
      <c r="K58" s="45">
        <v>54</v>
      </c>
      <c r="L58" s="45"/>
      <c r="M58" s="45"/>
      <c r="N58" s="46">
        <f t="shared" si="28"/>
        <v>54</v>
      </c>
      <c r="O58" s="45">
        <v>77</v>
      </c>
      <c r="P58" s="45"/>
      <c r="Q58" s="45"/>
      <c r="R58" s="46">
        <f t="shared" si="29"/>
        <v>77</v>
      </c>
    </row>
    <row r="59" spans="1:18" x14ac:dyDescent="0.25">
      <c r="A59" s="9" t="s">
        <v>327</v>
      </c>
      <c r="B59" s="21" t="s">
        <v>92</v>
      </c>
      <c r="C59" s="45"/>
      <c r="D59" s="45"/>
      <c r="E59" s="45"/>
      <c r="F59" s="46">
        <f t="shared" si="26"/>
        <v>0</v>
      </c>
      <c r="G59" s="45"/>
      <c r="H59" s="45"/>
      <c r="I59" s="45"/>
      <c r="J59" s="46">
        <f t="shared" si="27"/>
        <v>0</v>
      </c>
      <c r="K59" s="45"/>
      <c r="L59" s="45"/>
      <c r="M59" s="45"/>
      <c r="N59" s="46">
        <f t="shared" si="28"/>
        <v>0</v>
      </c>
      <c r="O59" s="45"/>
      <c r="P59" s="45"/>
      <c r="Q59" s="45"/>
      <c r="R59" s="46">
        <f t="shared" si="29"/>
        <v>0</v>
      </c>
    </row>
    <row r="60" spans="1:18" x14ac:dyDescent="0.25">
      <c r="A60" s="9" t="s">
        <v>328</v>
      </c>
      <c r="B60" s="21" t="s">
        <v>93</v>
      </c>
      <c r="C60" s="45">
        <v>2572</v>
      </c>
      <c r="D60" s="45"/>
      <c r="E60" s="45"/>
      <c r="F60" s="46">
        <f t="shared" si="26"/>
        <v>2572</v>
      </c>
      <c r="G60" s="45">
        <v>2572</v>
      </c>
      <c r="H60" s="45"/>
      <c r="I60" s="45"/>
      <c r="J60" s="46">
        <f t="shared" si="27"/>
        <v>2572</v>
      </c>
      <c r="K60" s="45">
        <v>2572</v>
      </c>
      <c r="L60" s="45"/>
      <c r="M60" s="45"/>
      <c r="N60" s="46">
        <f t="shared" si="28"/>
        <v>2572</v>
      </c>
      <c r="O60" s="45">
        <v>2572</v>
      </c>
      <c r="P60" s="45"/>
      <c r="Q60" s="45"/>
      <c r="R60" s="46">
        <f t="shared" si="29"/>
        <v>2572</v>
      </c>
    </row>
    <row r="61" spans="1:18" s="56" customFormat="1" x14ac:dyDescent="0.25">
      <c r="A61" s="35" t="s">
        <v>303</v>
      </c>
      <c r="B61" s="38" t="s">
        <v>94</v>
      </c>
      <c r="C61" s="55">
        <f t="shared" ref="C61:J61" si="30">SUM(C53:C60)</f>
        <v>2877</v>
      </c>
      <c r="D61" s="55">
        <f t="shared" si="30"/>
        <v>0</v>
      </c>
      <c r="E61" s="55">
        <f t="shared" si="30"/>
        <v>0</v>
      </c>
      <c r="F61" s="55">
        <f t="shared" si="30"/>
        <v>2877</v>
      </c>
      <c r="G61" s="55">
        <f t="shared" si="30"/>
        <v>2877</v>
      </c>
      <c r="H61" s="55">
        <f t="shared" si="30"/>
        <v>0</v>
      </c>
      <c r="I61" s="55">
        <f t="shared" si="30"/>
        <v>0</v>
      </c>
      <c r="J61" s="55">
        <f t="shared" si="30"/>
        <v>2877</v>
      </c>
      <c r="K61" s="55">
        <f t="shared" ref="K61:R61" si="31">SUM(K53:K60)</f>
        <v>2877</v>
      </c>
      <c r="L61" s="55">
        <f t="shared" si="31"/>
        <v>0</v>
      </c>
      <c r="M61" s="55">
        <f t="shared" si="31"/>
        <v>0</v>
      </c>
      <c r="N61" s="55">
        <f t="shared" si="31"/>
        <v>2877</v>
      </c>
      <c r="O61" s="55">
        <f t="shared" si="31"/>
        <v>2900</v>
      </c>
      <c r="P61" s="55">
        <f t="shared" si="31"/>
        <v>0</v>
      </c>
      <c r="Q61" s="55">
        <f t="shared" si="31"/>
        <v>0</v>
      </c>
      <c r="R61" s="55">
        <f t="shared" si="31"/>
        <v>2900</v>
      </c>
    </row>
    <row r="62" spans="1:18" x14ac:dyDescent="0.25">
      <c r="A62" s="8" t="s">
        <v>329</v>
      </c>
      <c r="B62" s="21" t="s">
        <v>95</v>
      </c>
      <c r="C62" s="45"/>
      <c r="D62" s="45"/>
      <c r="E62" s="45"/>
      <c r="F62" s="46">
        <f>SUM(C62:E62)</f>
        <v>0</v>
      </c>
      <c r="G62" s="45"/>
      <c r="H62" s="45"/>
      <c r="I62" s="45"/>
      <c r="J62" s="46">
        <f>SUM(G62:I62)</f>
        <v>0</v>
      </c>
      <c r="K62" s="45"/>
      <c r="L62" s="45"/>
      <c r="M62" s="45"/>
      <c r="N62" s="46">
        <f>SUM(K62:M62)</f>
        <v>0</v>
      </c>
      <c r="O62" s="45"/>
      <c r="P62" s="45"/>
      <c r="Q62" s="45"/>
      <c r="R62" s="46">
        <f>SUM(O62:Q62)</f>
        <v>0</v>
      </c>
    </row>
    <row r="63" spans="1:18" x14ac:dyDescent="0.25">
      <c r="A63" s="8" t="s">
        <v>96</v>
      </c>
      <c r="B63" s="21" t="s">
        <v>97</v>
      </c>
      <c r="C63" s="45"/>
      <c r="D63" s="45"/>
      <c r="E63" s="45"/>
      <c r="F63" s="46">
        <f t="shared" ref="F63:F74" si="32">SUM(C63:E63)</f>
        <v>0</v>
      </c>
      <c r="G63" s="45"/>
      <c r="H63" s="45"/>
      <c r="I63" s="45"/>
      <c r="J63" s="46">
        <f t="shared" ref="J63:J74" si="33">SUM(G63:I63)</f>
        <v>0</v>
      </c>
      <c r="K63" s="45"/>
      <c r="L63" s="45"/>
      <c r="M63" s="45"/>
      <c r="N63" s="46">
        <f t="shared" ref="N63:N74" si="34">SUM(K63:M63)</f>
        <v>0</v>
      </c>
      <c r="O63" s="45"/>
      <c r="P63" s="45"/>
      <c r="Q63" s="45"/>
      <c r="R63" s="46">
        <f t="shared" ref="R63:R74" si="35">SUM(O63:Q63)</f>
        <v>0</v>
      </c>
    </row>
    <row r="64" spans="1:18" x14ac:dyDescent="0.25">
      <c r="A64" s="8" t="s">
        <v>98</v>
      </c>
      <c r="B64" s="21" t="s">
        <v>99</v>
      </c>
      <c r="C64" s="45"/>
      <c r="D64" s="45"/>
      <c r="E64" s="45"/>
      <c r="F64" s="46">
        <f t="shared" si="32"/>
        <v>0</v>
      </c>
      <c r="G64" s="45"/>
      <c r="H64" s="45"/>
      <c r="I64" s="45"/>
      <c r="J64" s="46">
        <f t="shared" si="33"/>
        <v>0</v>
      </c>
      <c r="K64" s="45"/>
      <c r="L64" s="45"/>
      <c r="M64" s="45"/>
      <c r="N64" s="46">
        <f t="shared" si="34"/>
        <v>0</v>
      </c>
      <c r="O64" s="45"/>
      <c r="P64" s="45"/>
      <c r="Q64" s="45"/>
      <c r="R64" s="46">
        <f t="shared" si="35"/>
        <v>0</v>
      </c>
    </row>
    <row r="65" spans="1:18" x14ac:dyDescent="0.25">
      <c r="A65" s="8" t="s">
        <v>304</v>
      </c>
      <c r="B65" s="21" t="s">
        <v>100</v>
      </c>
      <c r="C65" s="45"/>
      <c r="D65" s="45"/>
      <c r="E65" s="45"/>
      <c r="F65" s="46">
        <f t="shared" si="32"/>
        <v>0</v>
      </c>
      <c r="G65" s="45"/>
      <c r="H65" s="45"/>
      <c r="I65" s="45"/>
      <c r="J65" s="46">
        <f t="shared" si="33"/>
        <v>0</v>
      </c>
      <c r="K65" s="45"/>
      <c r="L65" s="45"/>
      <c r="M65" s="45"/>
      <c r="N65" s="46">
        <f t="shared" si="34"/>
        <v>0</v>
      </c>
      <c r="O65" s="45"/>
      <c r="P65" s="45"/>
      <c r="Q65" s="45"/>
      <c r="R65" s="46">
        <f t="shared" si="35"/>
        <v>0</v>
      </c>
    </row>
    <row r="66" spans="1:18" x14ac:dyDescent="0.25">
      <c r="A66" s="8" t="s">
        <v>330</v>
      </c>
      <c r="B66" s="21" t="s">
        <v>101</v>
      </c>
      <c r="C66" s="45"/>
      <c r="D66" s="45"/>
      <c r="E66" s="45"/>
      <c r="F66" s="46">
        <f t="shared" si="32"/>
        <v>0</v>
      </c>
      <c r="G66" s="45"/>
      <c r="H66" s="45"/>
      <c r="I66" s="45"/>
      <c r="J66" s="46">
        <f t="shared" si="33"/>
        <v>0</v>
      </c>
      <c r="K66" s="45"/>
      <c r="L66" s="45"/>
      <c r="M66" s="45"/>
      <c r="N66" s="46">
        <f t="shared" si="34"/>
        <v>0</v>
      </c>
      <c r="O66" s="45"/>
      <c r="P66" s="45"/>
      <c r="Q66" s="45"/>
      <c r="R66" s="46">
        <f t="shared" si="35"/>
        <v>0</v>
      </c>
    </row>
    <row r="67" spans="1:18" x14ac:dyDescent="0.25">
      <c r="A67" s="8" t="s">
        <v>305</v>
      </c>
      <c r="B67" s="21" t="s">
        <v>102</v>
      </c>
      <c r="C67" s="45">
        <v>26329</v>
      </c>
      <c r="D67" s="45"/>
      <c r="E67" s="45"/>
      <c r="F67" s="46">
        <f t="shared" si="32"/>
        <v>26329</v>
      </c>
      <c r="G67" s="45">
        <v>26329</v>
      </c>
      <c r="H67" s="45"/>
      <c r="I67" s="45"/>
      <c r="J67" s="46">
        <f t="shared" si="33"/>
        <v>26329</v>
      </c>
      <c r="K67" s="45">
        <v>26329</v>
      </c>
      <c r="L67" s="45"/>
      <c r="M67" s="45"/>
      <c r="N67" s="46">
        <f t="shared" si="34"/>
        <v>26329</v>
      </c>
      <c r="O67" s="45">
        <v>26329</v>
      </c>
      <c r="P67" s="45"/>
      <c r="Q67" s="45"/>
      <c r="R67" s="46">
        <f t="shared" si="35"/>
        <v>26329</v>
      </c>
    </row>
    <row r="68" spans="1:18" x14ac:dyDescent="0.25">
      <c r="A68" s="8" t="s">
        <v>331</v>
      </c>
      <c r="B68" s="21" t="s">
        <v>103</v>
      </c>
      <c r="C68" s="45"/>
      <c r="D68" s="45"/>
      <c r="E68" s="45"/>
      <c r="F68" s="46">
        <f t="shared" si="32"/>
        <v>0</v>
      </c>
      <c r="G68" s="45"/>
      <c r="H68" s="45"/>
      <c r="I68" s="45"/>
      <c r="J68" s="46">
        <f t="shared" si="33"/>
        <v>0</v>
      </c>
      <c r="K68" s="45"/>
      <c r="L68" s="45"/>
      <c r="M68" s="45"/>
      <c r="N68" s="46">
        <f t="shared" si="34"/>
        <v>0</v>
      </c>
      <c r="O68" s="45"/>
      <c r="P68" s="45"/>
      <c r="Q68" s="45"/>
      <c r="R68" s="46">
        <f t="shared" si="35"/>
        <v>0</v>
      </c>
    </row>
    <row r="69" spans="1:18" x14ac:dyDescent="0.25">
      <c r="A69" s="8" t="s">
        <v>332</v>
      </c>
      <c r="B69" s="21" t="s">
        <v>104</v>
      </c>
      <c r="C69" s="45"/>
      <c r="D69" s="45"/>
      <c r="E69" s="45"/>
      <c r="F69" s="46">
        <f t="shared" si="32"/>
        <v>0</v>
      </c>
      <c r="G69" s="45"/>
      <c r="H69" s="45"/>
      <c r="I69" s="45"/>
      <c r="J69" s="46">
        <f t="shared" si="33"/>
        <v>0</v>
      </c>
      <c r="K69" s="45"/>
      <c r="L69" s="45"/>
      <c r="M69" s="45"/>
      <c r="N69" s="46">
        <f t="shared" si="34"/>
        <v>0</v>
      </c>
      <c r="O69" s="45"/>
      <c r="P69" s="45"/>
      <c r="Q69" s="45"/>
      <c r="R69" s="46">
        <f t="shared" si="35"/>
        <v>0</v>
      </c>
    </row>
    <row r="70" spans="1:18" x14ac:dyDescent="0.25">
      <c r="A70" s="8" t="s">
        <v>105</v>
      </c>
      <c r="B70" s="21" t="s">
        <v>106</v>
      </c>
      <c r="C70" s="45"/>
      <c r="D70" s="45"/>
      <c r="E70" s="45"/>
      <c r="F70" s="46">
        <f t="shared" si="32"/>
        <v>0</v>
      </c>
      <c r="G70" s="45"/>
      <c r="H70" s="45"/>
      <c r="I70" s="45"/>
      <c r="J70" s="46">
        <f t="shared" si="33"/>
        <v>0</v>
      </c>
      <c r="K70" s="45"/>
      <c r="L70" s="45"/>
      <c r="M70" s="45"/>
      <c r="N70" s="46">
        <f t="shared" si="34"/>
        <v>0</v>
      </c>
      <c r="O70" s="45"/>
      <c r="P70" s="45"/>
      <c r="Q70" s="45"/>
      <c r="R70" s="46">
        <f t="shared" si="35"/>
        <v>0</v>
      </c>
    </row>
    <row r="71" spans="1:18" x14ac:dyDescent="0.25">
      <c r="A71" s="13" t="s">
        <v>107</v>
      </c>
      <c r="B71" s="21" t="s">
        <v>108</v>
      </c>
      <c r="C71" s="45"/>
      <c r="D71" s="45"/>
      <c r="E71" s="45"/>
      <c r="F71" s="46">
        <f t="shared" si="32"/>
        <v>0</v>
      </c>
      <c r="G71" s="45"/>
      <c r="H71" s="45"/>
      <c r="I71" s="45"/>
      <c r="J71" s="46">
        <f t="shared" si="33"/>
        <v>0</v>
      </c>
      <c r="K71" s="45"/>
      <c r="L71" s="45"/>
      <c r="M71" s="45"/>
      <c r="N71" s="46">
        <f t="shared" si="34"/>
        <v>0</v>
      </c>
      <c r="O71" s="45"/>
      <c r="P71" s="45"/>
      <c r="Q71" s="45"/>
      <c r="R71" s="46">
        <f t="shared" si="35"/>
        <v>0</v>
      </c>
    </row>
    <row r="72" spans="1:18" x14ac:dyDescent="0.25">
      <c r="A72" s="8" t="s">
        <v>333</v>
      </c>
      <c r="B72" s="21" t="s">
        <v>109</v>
      </c>
      <c r="C72" s="45"/>
      <c r="D72" s="45">
        <v>1195</v>
      </c>
      <c r="E72" s="45"/>
      <c r="F72" s="46">
        <f t="shared" si="32"/>
        <v>1195</v>
      </c>
      <c r="G72" s="45"/>
      <c r="H72" s="45">
        <v>1195</v>
      </c>
      <c r="I72" s="45"/>
      <c r="J72" s="46">
        <f t="shared" si="33"/>
        <v>1195</v>
      </c>
      <c r="K72" s="45"/>
      <c r="L72" s="45">
        <v>1195</v>
      </c>
      <c r="M72" s="45"/>
      <c r="N72" s="46">
        <f t="shared" si="34"/>
        <v>1195</v>
      </c>
      <c r="O72" s="45"/>
      <c r="P72" s="45">
        <v>1195</v>
      </c>
      <c r="Q72" s="45"/>
      <c r="R72" s="46">
        <f t="shared" si="35"/>
        <v>1195</v>
      </c>
    </row>
    <row r="73" spans="1:18" x14ac:dyDescent="0.25">
      <c r="A73" s="13" t="s">
        <v>412</v>
      </c>
      <c r="B73" s="21" t="s">
        <v>110</v>
      </c>
      <c r="C73" s="45">
        <v>5073</v>
      </c>
      <c r="D73" s="45"/>
      <c r="E73" s="45"/>
      <c r="F73" s="46">
        <f t="shared" si="32"/>
        <v>5073</v>
      </c>
      <c r="G73" s="45">
        <v>5073</v>
      </c>
      <c r="H73" s="45"/>
      <c r="I73" s="45"/>
      <c r="J73" s="46">
        <f t="shared" si="33"/>
        <v>5073</v>
      </c>
      <c r="K73" s="45">
        <v>4773</v>
      </c>
      <c r="L73" s="45"/>
      <c r="M73" s="45"/>
      <c r="N73" s="46">
        <f t="shared" si="34"/>
        <v>4773</v>
      </c>
      <c r="O73" s="45">
        <v>4627</v>
      </c>
      <c r="P73" s="45"/>
      <c r="Q73" s="45"/>
      <c r="R73" s="46">
        <f t="shared" si="35"/>
        <v>4627</v>
      </c>
    </row>
    <row r="74" spans="1:18" x14ac:dyDescent="0.25">
      <c r="A74" s="13" t="s">
        <v>413</v>
      </c>
      <c r="B74" s="21" t="s">
        <v>110</v>
      </c>
      <c r="C74" s="45"/>
      <c r="D74" s="45"/>
      <c r="E74" s="45"/>
      <c r="F74" s="46">
        <f t="shared" si="32"/>
        <v>0</v>
      </c>
      <c r="G74" s="45"/>
      <c r="H74" s="45"/>
      <c r="I74" s="45"/>
      <c r="J74" s="46">
        <f t="shared" si="33"/>
        <v>0</v>
      </c>
      <c r="K74" s="45"/>
      <c r="L74" s="45"/>
      <c r="M74" s="45"/>
      <c r="N74" s="46">
        <f t="shared" si="34"/>
        <v>0</v>
      </c>
      <c r="O74" s="45"/>
      <c r="P74" s="45"/>
      <c r="Q74" s="45"/>
      <c r="R74" s="46">
        <f t="shared" si="35"/>
        <v>0</v>
      </c>
    </row>
    <row r="75" spans="1:18" s="56" customFormat="1" x14ac:dyDescent="0.25">
      <c r="A75" s="35" t="s">
        <v>306</v>
      </c>
      <c r="B75" s="38" t="s">
        <v>111</v>
      </c>
      <c r="C75" s="55">
        <f t="shared" ref="C75:J75" si="36">SUM(C62:C74)</f>
        <v>31402</v>
      </c>
      <c r="D75" s="55">
        <f t="shared" si="36"/>
        <v>1195</v>
      </c>
      <c r="E75" s="55">
        <f t="shared" si="36"/>
        <v>0</v>
      </c>
      <c r="F75" s="55">
        <f t="shared" si="36"/>
        <v>32597</v>
      </c>
      <c r="G75" s="55">
        <f t="shared" si="36"/>
        <v>31402</v>
      </c>
      <c r="H75" s="55">
        <f t="shared" si="36"/>
        <v>1195</v>
      </c>
      <c r="I75" s="55">
        <f t="shared" si="36"/>
        <v>0</v>
      </c>
      <c r="J75" s="55">
        <f t="shared" si="36"/>
        <v>32597</v>
      </c>
      <c r="K75" s="55">
        <f t="shared" ref="K75:R75" si="37">SUM(K62:K74)</f>
        <v>31102</v>
      </c>
      <c r="L75" s="55">
        <f t="shared" si="37"/>
        <v>1195</v>
      </c>
      <c r="M75" s="55">
        <f t="shared" si="37"/>
        <v>0</v>
      </c>
      <c r="N75" s="55">
        <f t="shared" si="37"/>
        <v>32297</v>
      </c>
      <c r="O75" s="55">
        <f t="shared" si="37"/>
        <v>30956</v>
      </c>
      <c r="P75" s="55">
        <f t="shared" si="37"/>
        <v>1195</v>
      </c>
      <c r="Q75" s="55">
        <f t="shared" si="37"/>
        <v>0</v>
      </c>
      <c r="R75" s="55">
        <f t="shared" si="37"/>
        <v>32151</v>
      </c>
    </row>
    <row r="76" spans="1:18" s="56" customFormat="1" ht="15.75" x14ac:dyDescent="0.25">
      <c r="A76" s="39" t="s">
        <v>2</v>
      </c>
      <c r="B76" s="38"/>
      <c r="C76" s="55">
        <f t="shared" ref="C76:J76" si="38">SUM(C26,C27,C52,C61,C75,)</f>
        <v>71763</v>
      </c>
      <c r="D76" s="55">
        <f t="shared" si="38"/>
        <v>1195</v>
      </c>
      <c r="E76" s="55">
        <f t="shared" si="38"/>
        <v>0</v>
      </c>
      <c r="F76" s="55">
        <f t="shared" si="38"/>
        <v>72958</v>
      </c>
      <c r="G76" s="55">
        <f t="shared" si="38"/>
        <v>71763</v>
      </c>
      <c r="H76" s="55">
        <f t="shared" si="38"/>
        <v>1195</v>
      </c>
      <c r="I76" s="55">
        <f t="shared" si="38"/>
        <v>0</v>
      </c>
      <c r="J76" s="55">
        <f t="shared" si="38"/>
        <v>72958</v>
      </c>
      <c r="K76" s="55">
        <f t="shared" ref="K76:R76" si="39">SUM(K26,K27,K52,K61,K75,)</f>
        <v>72444</v>
      </c>
      <c r="L76" s="55">
        <f t="shared" si="39"/>
        <v>1195</v>
      </c>
      <c r="M76" s="55">
        <f t="shared" si="39"/>
        <v>0</v>
      </c>
      <c r="N76" s="55">
        <f t="shared" si="39"/>
        <v>73639</v>
      </c>
      <c r="O76" s="55">
        <f t="shared" si="39"/>
        <v>71340</v>
      </c>
      <c r="P76" s="55">
        <f t="shared" si="39"/>
        <v>1195</v>
      </c>
      <c r="Q76" s="55">
        <f t="shared" si="39"/>
        <v>0</v>
      </c>
      <c r="R76" s="55">
        <f t="shared" si="39"/>
        <v>72535</v>
      </c>
    </row>
    <row r="77" spans="1:18" x14ac:dyDescent="0.25">
      <c r="A77" s="25" t="s">
        <v>112</v>
      </c>
      <c r="B77" s="21" t="s">
        <v>113</v>
      </c>
      <c r="C77" s="45"/>
      <c r="D77" s="45"/>
      <c r="E77" s="45"/>
      <c r="F77" s="46">
        <f>SUM(C77:E77)</f>
        <v>0</v>
      </c>
      <c r="G77" s="45"/>
      <c r="H77" s="45"/>
      <c r="I77" s="45"/>
      <c r="J77" s="46">
        <f>SUM(G77:I77)</f>
        <v>0</v>
      </c>
      <c r="K77" s="45"/>
      <c r="L77" s="45"/>
      <c r="M77" s="45"/>
      <c r="N77" s="46">
        <f>SUM(K77:M77)</f>
        <v>0</v>
      </c>
      <c r="O77" s="45"/>
      <c r="P77" s="45"/>
      <c r="Q77" s="45"/>
      <c r="R77" s="46">
        <f>SUM(O77:Q77)</f>
        <v>0</v>
      </c>
    </row>
    <row r="78" spans="1:18" x14ac:dyDescent="0.25">
      <c r="A78" s="25" t="s">
        <v>334</v>
      </c>
      <c r="B78" s="21" t="s">
        <v>114</v>
      </c>
      <c r="C78" s="45"/>
      <c r="D78" s="45"/>
      <c r="E78" s="45"/>
      <c r="F78" s="46">
        <f t="shared" ref="F78:F83" si="40">SUM(C78:E78)</f>
        <v>0</v>
      </c>
      <c r="G78" s="45"/>
      <c r="H78" s="45"/>
      <c r="I78" s="45"/>
      <c r="J78" s="46">
        <f t="shared" ref="J78:J83" si="41">SUM(G78:I78)</f>
        <v>0</v>
      </c>
      <c r="K78" s="45"/>
      <c r="L78" s="45"/>
      <c r="M78" s="45"/>
      <c r="N78" s="46">
        <f t="shared" ref="N78:N83" si="42">SUM(K78:M78)</f>
        <v>0</v>
      </c>
      <c r="O78" s="45"/>
      <c r="P78" s="45"/>
      <c r="Q78" s="45"/>
      <c r="R78" s="46">
        <f t="shared" ref="R78:R83" si="43">SUM(O78:Q78)</f>
        <v>0</v>
      </c>
    </row>
    <row r="79" spans="1:18" x14ac:dyDescent="0.25">
      <c r="A79" s="25" t="s">
        <v>115</v>
      </c>
      <c r="B79" s="21" t="s">
        <v>116</v>
      </c>
      <c r="C79" s="45"/>
      <c r="D79" s="45"/>
      <c r="E79" s="45"/>
      <c r="F79" s="46">
        <f t="shared" si="40"/>
        <v>0</v>
      </c>
      <c r="G79" s="45"/>
      <c r="H79" s="45"/>
      <c r="I79" s="45"/>
      <c r="J79" s="46">
        <f t="shared" si="41"/>
        <v>0</v>
      </c>
      <c r="K79" s="45"/>
      <c r="L79" s="45"/>
      <c r="M79" s="45"/>
      <c r="N79" s="46">
        <f t="shared" si="42"/>
        <v>0</v>
      </c>
      <c r="O79" s="45">
        <v>284</v>
      </c>
      <c r="P79" s="45"/>
      <c r="Q79" s="45"/>
      <c r="R79" s="46">
        <f t="shared" si="43"/>
        <v>284</v>
      </c>
    </row>
    <row r="80" spans="1:18" x14ac:dyDescent="0.25">
      <c r="A80" s="25" t="s">
        <v>117</v>
      </c>
      <c r="B80" s="21" t="s">
        <v>118</v>
      </c>
      <c r="C80" s="45"/>
      <c r="D80" s="45"/>
      <c r="E80" s="45"/>
      <c r="F80" s="46">
        <f t="shared" si="40"/>
        <v>0</v>
      </c>
      <c r="G80" s="45"/>
      <c r="H80" s="45"/>
      <c r="I80" s="45"/>
      <c r="J80" s="46">
        <f t="shared" si="41"/>
        <v>0</v>
      </c>
      <c r="K80" s="45"/>
      <c r="L80" s="45"/>
      <c r="M80" s="45"/>
      <c r="N80" s="46">
        <f t="shared" si="42"/>
        <v>0</v>
      </c>
      <c r="O80" s="45"/>
      <c r="P80" s="45"/>
      <c r="Q80" s="45"/>
      <c r="R80" s="46">
        <f t="shared" si="43"/>
        <v>0</v>
      </c>
    </row>
    <row r="81" spans="1:18" x14ac:dyDescent="0.25">
      <c r="A81" s="4" t="s">
        <v>119</v>
      </c>
      <c r="B81" s="21" t="s">
        <v>120</v>
      </c>
      <c r="C81" s="45"/>
      <c r="D81" s="45"/>
      <c r="E81" s="45"/>
      <c r="F81" s="46">
        <f t="shared" si="40"/>
        <v>0</v>
      </c>
      <c r="G81" s="45"/>
      <c r="H81" s="45"/>
      <c r="I81" s="45"/>
      <c r="J81" s="46">
        <f t="shared" si="41"/>
        <v>0</v>
      </c>
      <c r="K81" s="45"/>
      <c r="L81" s="45"/>
      <c r="M81" s="45"/>
      <c r="N81" s="46">
        <f t="shared" si="42"/>
        <v>0</v>
      </c>
      <c r="O81" s="45"/>
      <c r="P81" s="45"/>
      <c r="Q81" s="45"/>
      <c r="R81" s="46">
        <f t="shared" si="43"/>
        <v>0</v>
      </c>
    </row>
    <row r="82" spans="1:18" x14ac:dyDescent="0.25">
      <c r="A82" s="4" t="s">
        <v>121</v>
      </c>
      <c r="B82" s="21" t="s">
        <v>122</v>
      </c>
      <c r="C82" s="45"/>
      <c r="D82" s="45"/>
      <c r="E82" s="45"/>
      <c r="F82" s="46">
        <f t="shared" si="40"/>
        <v>0</v>
      </c>
      <c r="G82" s="45"/>
      <c r="H82" s="45"/>
      <c r="I82" s="45"/>
      <c r="J82" s="46">
        <f t="shared" si="41"/>
        <v>0</v>
      </c>
      <c r="K82" s="45"/>
      <c r="L82" s="45"/>
      <c r="M82" s="45"/>
      <c r="N82" s="46">
        <f t="shared" si="42"/>
        <v>0</v>
      </c>
      <c r="O82" s="45"/>
      <c r="P82" s="45"/>
      <c r="Q82" s="45"/>
      <c r="R82" s="46">
        <f t="shared" si="43"/>
        <v>0</v>
      </c>
    </row>
    <row r="83" spans="1:18" x14ac:dyDescent="0.25">
      <c r="A83" s="4" t="s">
        <v>123</v>
      </c>
      <c r="B83" s="21" t="s">
        <v>124</v>
      </c>
      <c r="C83" s="45"/>
      <c r="D83" s="45"/>
      <c r="E83" s="45"/>
      <c r="F83" s="46">
        <f t="shared" si="40"/>
        <v>0</v>
      </c>
      <c r="G83" s="45"/>
      <c r="H83" s="45"/>
      <c r="I83" s="45"/>
      <c r="J83" s="46">
        <f t="shared" si="41"/>
        <v>0</v>
      </c>
      <c r="K83" s="45"/>
      <c r="L83" s="45"/>
      <c r="M83" s="45"/>
      <c r="N83" s="46">
        <f t="shared" si="42"/>
        <v>0</v>
      </c>
      <c r="O83" s="45"/>
      <c r="P83" s="45"/>
      <c r="Q83" s="45"/>
      <c r="R83" s="46">
        <f t="shared" si="43"/>
        <v>0</v>
      </c>
    </row>
    <row r="84" spans="1:18" s="56" customFormat="1" x14ac:dyDescent="0.25">
      <c r="A84" s="36" t="s">
        <v>307</v>
      </c>
      <c r="B84" s="38" t="s">
        <v>125</v>
      </c>
      <c r="C84" s="55">
        <f t="shared" ref="C84:J84" si="44">SUM(C77:C83)</f>
        <v>0</v>
      </c>
      <c r="D84" s="55">
        <f t="shared" si="44"/>
        <v>0</v>
      </c>
      <c r="E84" s="55">
        <f t="shared" si="44"/>
        <v>0</v>
      </c>
      <c r="F84" s="55">
        <f t="shared" si="44"/>
        <v>0</v>
      </c>
      <c r="G84" s="55">
        <f t="shared" si="44"/>
        <v>0</v>
      </c>
      <c r="H84" s="55">
        <f t="shared" si="44"/>
        <v>0</v>
      </c>
      <c r="I84" s="55">
        <f t="shared" si="44"/>
        <v>0</v>
      </c>
      <c r="J84" s="55">
        <f t="shared" si="44"/>
        <v>0</v>
      </c>
      <c r="K84" s="55">
        <f t="shared" ref="K84:R84" si="45">SUM(K77:K83)</f>
        <v>0</v>
      </c>
      <c r="L84" s="55">
        <f t="shared" si="45"/>
        <v>0</v>
      </c>
      <c r="M84" s="55">
        <f t="shared" si="45"/>
        <v>0</v>
      </c>
      <c r="N84" s="55">
        <f t="shared" si="45"/>
        <v>0</v>
      </c>
      <c r="O84" s="55">
        <f t="shared" si="45"/>
        <v>284</v>
      </c>
      <c r="P84" s="55">
        <f t="shared" si="45"/>
        <v>0</v>
      </c>
      <c r="Q84" s="55">
        <f t="shared" si="45"/>
        <v>0</v>
      </c>
      <c r="R84" s="55">
        <f t="shared" si="45"/>
        <v>284</v>
      </c>
    </row>
    <row r="85" spans="1:18" x14ac:dyDescent="0.25">
      <c r="A85" s="9" t="s">
        <v>126</v>
      </c>
      <c r="B85" s="21" t="s">
        <v>127</v>
      </c>
      <c r="C85" s="45">
        <v>5342</v>
      </c>
      <c r="D85" s="45"/>
      <c r="E85" s="45"/>
      <c r="F85" s="46">
        <f>SUM(C85:E85)</f>
        <v>5342</v>
      </c>
      <c r="G85" s="45">
        <v>5342</v>
      </c>
      <c r="H85" s="45"/>
      <c r="I85" s="45"/>
      <c r="J85" s="46">
        <f>SUM(G85:I85)</f>
        <v>5342</v>
      </c>
      <c r="K85" s="45">
        <v>5342</v>
      </c>
      <c r="L85" s="45"/>
      <c r="M85" s="45"/>
      <c r="N85" s="46">
        <f>SUM(K85:M85)</f>
        <v>5342</v>
      </c>
      <c r="O85" s="45">
        <v>5342</v>
      </c>
      <c r="P85" s="45"/>
      <c r="Q85" s="45"/>
      <c r="R85" s="46">
        <f>SUM(O85:Q85)</f>
        <v>5342</v>
      </c>
    </row>
    <row r="86" spans="1:18" x14ac:dyDescent="0.25">
      <c r="A86" s="9" t="s">
        <v>128</v>
      </c>
      <c r="B86" s="21" t="s">
        <v>129</v>
      </c>
      <c r="C86" s="45"/>
      <c r="D86" s="45"/>
      <c r="E86" s="45"/>
      <c r="F86" s="46">
        <f>SUM(C86:E86)</f>
        <v>0</v>
      </c>
      <c r="G86" s="45"/>
      <c r="H86" s="45"/>
      <c r="I86" s="45"/>
      <c r="J86" s="46">
        <f>SUM(G86:I86)</f>
        <v>0</v>
      </c>
      <c r="K86" s="45"/>
      <c r="L86" s="45"/>
      <c r="M86" s="45"/>
      <c r="N86" s="46">
        <f>SUM(K86:M86)</f>
        <v>0</v>
      </c>
      <c r="O86" s="45"/>
      <c r="P86" s="45"/>
      <c r="Q86" s="45"/>
      <c r="R86" s="46">
        <f>SUM(O86:Q86)</f>
        <v>0</v>
      </c>
    </row>
    <row r="87" spans="1:18" x14ac:dyDescent="0.25">
      <c r="A87" s="9" t="s">
        <v>130</v>
      </c>
      <c r="B87" s="21" t="s">
        <v>131</v>
      </c>
      <c r="C87" s="45"/>
      <c r="D87" s="45"/>
      <c r="E87" s="45"/>
      <c r="F87" s="46">
        <f>SUM(C87:E87)</f>
        <v>0</v>
      </c>
      <c r="G87" s="45"/>
      <c r="H87" s="45"/>
      <c r="I87" s="45"/>
      <c r="J87" s="46">
        <f>SUM(G87:I87)</f>
        <v>0</v>
      </c>
      <c r="K87" s="45"/>
      <c r="L87" s="45"/>
      <c r="M87" s="45"/>
      <c r="N87" s="46">
        <f>SUM(K87:M87)</f>
        <v>0</v>
      </c>
      <c r="O87" s="45"/>
      <c r="P87" s="45"/>
      <c r="Q87" s="45"/>
      <c r="R87" s="46">
        <f>SUM(O87:Q87)</f>
        <v>0</v>
      </c>
    </row>
    <row r="88" spans="1:18" x14ac:dyDescent="0.25">
      <c r="A88" s="9" t="s">
        <v>132</v>
      </c>
      <c r="B88" s="21" t="s">
        <v>133</v>
      </c>
      <c r="C88" s="45">
        <v>320</v>
      </c>
      <c r="D88" s="45"/>
      <c r="E88" s="45"/>
      <c r="F88" s="46">
        <f>SUM(C88:E88)</f>
        <v>320</v>
      </c>
      <c r="G88" s="45">
        <v>320</v>
      </c>
      <c r="H88" s="45"/>
      <c r="I88" s="45"/>
      <c r="J88" s="46">
        <f>SUM(G88:I88)</f>
        <v>320</v>
      </c>
      <c r="K88" s="45">
        <v>320</v>
      </c>
      <c r="L88" s="45"/>
      <c r="M88" s="45"/>
      <c r="N88" s="46">
        <f>SUM(K88:M88)</f>
        <v>320</v>
      </c>
      <c r="O88" s="45">
        <v>320</v>
      </c>
      <c r="P88" s="45"/>
      <c r="Q88" s="45"/>
      <c r="R88" s="46">
        <f>SUM(O88:Q88)</f>
        <v>320</v>
      </c>
    </row>
    <row r="89" spans="1:18" s="56" customFormat="1" x14ac:dyDescent="0.25">
      <c r="A89" s="35" t="s">
        <v>308</v>
      </c>
      <c r="B89" s="38" t="s">
        <v>134</v>
      </c>
      <c r="C89" s="55">
        <f t="shared" ref="C89:J89" si="46">SUM(C85:C88)</f>
        <v>5662</v>
      </c>
      <c r="D89" s="55">
        <f t="shared" si="46"/>
        <v>0</v>
      </c>
      <c r="E89" s="55">
        <f t="shared" si="46"/>
        <v>0</v>
      </c>
      <c r="F89" s="55">
        <f t="shared" si="46"/>
        <v>5662</v>
      </c>
      <c r="G89" s="55">
        <f t="shared" si="46"/>
        <v>5662</v>
      </c>
      <c r="H89" s="55">
        <f t="shared" si="46"/>
        <v>0</v>
      </c>
      <c r="I89" s="55">
        <f t="shared" si="46"/>
        <v>0</v>
      </c>
      <c r="J89" s="55">
        <f t="shared" si="46"/>
        <v>5662</v>
      </c>
      <c r="K89" s="55">
        <f t="shared" ref="K89:R89" si="47">SUM(K85:K88)</f>
        <v>5662</v>
      </c>
      <c r="L89" s="55">
        <f t="shared" si="47"/>
        <v>0</v>
      </c>
      <c r="M89" s="55">
        <f t="shared" si="47"/>
        <v>0</v>
      </c>
      <c r="N89" s="55">
        <f t="shared" si="47"/>
        <v>5662</v>
      </c>
      <c r="O89" s="55">
        <f t="shared" si="47"/>
        <v>5662</v>
      </c>
      <c r="P89" s="55">
        <f t="shared" si="47"/>
        <v>0</v>
      </c>
      <c r="Q89" s="55">
        <f t="shared" si="47"/>
        <v>0</v>
      </c>
      <c r="R89" s="55">
        <f t="shared" si="47"/>
        <v>5662</v>
      </c>
    </row>
    <row r="90" spans="1:18" x14ac:dyDescent="0.25">
      <c r="A90" s="9" t="s">
        <v>135</v>
      </c>
      <c r="B90" s="21" t="s">
        <v>136</v>
      </c>
      <c r="C90" s="45"/>
      <c r="D90" s="45"/>
      <c r="E90" s="45"/>
      <c r="F90" s="46">
        <f>SUM(C90:E90)</f>
        <v>0</v>
      </c>
      <c r="G90" s="45"/>
      <c r="H90" s="45"/>
      <c r="I90" s="45"/>
      <c r="J90" s="46">
        <f>SUM(G90:I90)</f>
        <v>0</v>
      </c>
      <c r="K90" s="45"/>
      <c r="L90" s="45"/>
      <c r="M90" s="45"/>
      <c r="N90" s="46">
        <f>SUM(K90:M90)</f>
        <v>0</v>
      </c>
      <c r="O90" s="45"/>
      <c r="P90" s="45"/>
      <c r="Q90" s="45"/>
      <c r="R90" s="46">
        <f>SUM(O90:Q90)</f>
        <v>0</v>
      </c>
    </row>
    <row r="91" spans="1:18" x14ac:dyDescent="0.25">
      <c r="A91" s="9" t="s">
        <v>335</v>
      </c>
      <c r="B91" s="21" t="s">
        <v>137</v>
      </c>
      <c r="C91" s="45"/>
      <c r="D91" s="45"/>
      <c r="E91" s="45"/>
      <c r="F91" s="46">
        <f t="shared" ref="F91:F97" si="48">SUM(C91:E91)</f>
        <v>0</v>
      </c>
      <c r="G91" s="45"/>
      <c r="H91" s="45"/>
      <c r="I91" s="45"/>
      <c r="J91" s="46">
        <f t="shared" ref="J91:J97" si="49">SUM(G91:I91)</f>
        <v>0</v>
      </c>
      <c r="K91" s="45"/>
      <c r="L91" s="45"/>
      <c r="M91" s="45"/>
      <c r="N91" s="46">
        <f t="shared" ref="N91:N97" si="50">SUM(K91:M91)</f>
        <v>0</v>
      </c>
      <c r="O91" s="45"/>
      <c r="P91" s="45"/>
      <c r="Q91" s="45"/>
      <c r="R91" s="46">
        <f t="shared" ref="R91:R97" si="51">SUM(O91:Q91)</f>
        <v>0</v>
      </c>
    </row>
    <row r="92" spans="1:18" x14ac:dyDescent="0.25">
      <c r="A92" s="9" t="s">
        <v>336</v>
      </c>
      <c r="B92" s="21" t="s">
        <v>138</v>
      </c>
      <c r="C92" s="45"/>
      <c r="D92" s="45"/>
      <c r="E92" s="45"/>
      <c r="F92" s="46">
        <f t="shared" si="48"/>
        <v>0</v>
      </c>
      <c r="G92" s="45"/>
      <c r="H92" s="45"/>
      <c r="I92" s="45"/>
      <c r="J92" s="46">
        <f t="shared" si="49"/>
        <v>0</v>
      </c>
      <c r="K92" s="45"/>
      <c r="L92" s="45"/>
      <c r="M92" s="45"/>
      <c r="N92" s="46">
        <f t="shared" si="50"/>
        <v>0</v>
      </c>
      <c r="O92" s="45"/>
      <c r="P92" s="45"/>
      <c r="Q92" s="45"/>
      <c r="R92" s="46">
        <f t="shared" si="51"/>
        <v>0</v>
      </c>
    </row>
    <row r="93" spans="1:18" x14ac:dyDescent="0.25">
      <c r="A93" s="9" t="s">
        <v>337</v>
      </c>
      <c r="B93" s="21" t="s">
        <v>139</v>
      </c>
      <c r="C93" s="45"/>
      <c r="D93" s="45"/>
      <c r="E93" s="45"/>
      <c r="F93" s="46">
        <f t="shared" si="48"/>
        <v>0</v>
      </c>
      <c r="G93" s="45"/>
      <c r="H93" s="45"/>
      <c r="I93" s="45"/>
      <c r="J93" s="46">
        <f t="shared" si="49"/>
        <v>0</v>
      </c>
      <c r="K93" s="45"/>
      <c r="L93" s="45"/>
      <c r="M93" s="45"/>
      <c r="N93" s="46">
        <f t="shared" si="50"/>
        <v>0</v>
      </c>
      <c r="O93" s="45"/>
      <c r="P93" s="45"/>
      <c r="Q93" s="45"/>
      <c r="R93" s="46">
        <f t="shared" si="51"/>
        <v>0</v>
      </c>
    </row>
    <row r="94" spans="1:18" x14ac:dyDescent="0.25">
      <c r="A94" s="9" t="s">
        <v>338</v>
      </c>
      <c r="B94" s="21" t="s">
        <v>140</v>
      </c>
      <c r="C94" s="45"/>
      <c r="D94" s="45"/>
      <c r="E94" s="45"/>
      <c r="F94" s="46">
        <f t="shared" si="48"/>
        <v>0</v>
      </c>
      <c r="G94" s="45"/>
      <c r="H94" s="45"/>
      <c r="I94" s="45"/>
      <c r="J94" s="46">
        <f t="shared" si="49"/>
        <v>0</v>
      </c>
      <c r="K94" s="45"/>
      <c r="L94" s="45"/>
      <c r="M94" s="45"/>
      <c r="N94" s="46">
        <f t="shared" si="50"/>
        <v>0</v>
      </c>
      <c r="O94" s="45"/>
      <c r="P94" s="45"/>
      <c r="Q94" s="45"/>
      <c r="R94" s="46">
        <f t="shared" si="51"/>
        <v>0</v>
      </c>
    </row>
    <row r="95" spans="1:18" x14ac:dyDescent="0.25">
      <c r="A95" s="9" t="s">
        <v>339</v>
      </c>
      <c r="B95" s="21" t="s">
        <v>141</v>
      </c>
      <c r="C95" s="45"/>
      <c r="D95" s="45"/>
      <c r="E95" s="45"/>
      <c r="F95" s="46">
        <f t="shared" si="48"/>
        <v>0</v>
      </c>
      <c r="G95" s="45"/>
      <c r="H95" s="45"/>
      <c r="I95" s="45"/>
      <c r="J95" s="46">
        <f t="shared" si="49"/>
        <v>0</v>
      </c>
      <c r="K95" s="45"/>
      <c r="L95" s="45"/>
      <c r="M95" s="45"/>
      <c r="N95" s="46">
        <f t="shared" si="50"/>
        <v>0</v>
      </c>
      <c r="O95" s="45"/>
      <c r="P95" s="45"/>
      <c r="Q95" s="45"/>
      <c r="R95" s="46">
        <f t="shared" si="51"/>
        <v>0</v>
      </c>
    </row>
    <row r="96" spans="1:18" x14ac:dyDescent="0.25">
      <c r="A96" s="9" t="s">
        <v>142</v>
      </c>
      <c r="B96" s="21" t="s">
        <v>143</v>
      </c>
      <c r="C96" s="45"/>
      <c r="D96" s="45"/>
      <c r="E96" s="45"/>
      <c r="F96" s="46">
        <f t="shared" si="48"/>
        <v>0</v>
      </c>
      <c r="G96" s="45"/>
      <c r="H96" s="45"/>
      <c r="I96" s="45"/>
      <c r="J96" s="46">
        <f t="shared" si="49"/>
        <v>0</v>
      </c>
      <c r="K96" s="45"/>
      <c r="L96" s="45"/>
      <c r="M96" s="45"/>
      <c r="N96" s="46">
        <f t="shared" si="50"/>
        <v>0</v>
      </c>
      <c r="O96" s="45"/>
      <c r="P96" s="45"/>
      <c r="Q96" s="45"/>
      <c r="R96" s="46">
        <f t="shared" si="51"/>
        <v>0</v>
      </c>
    </row>
    <row r="97" spans="1:25" x14ac:dyDescent="0.25">
      <c r="A97" s="9" t="s">
        <v>340</v>
      </c>
      <c r="B97" s="21" t="s">
        <v>144</v>
      </c>
      <c r="C97" s="45"/>
      <c r="D97" s="45"/>
      <c r="E97" s="45"/>
      <c r="F97" s="46">
        <f t="shared" si="48"/>
        <v>0</v>
      </c>
      <c r="G97" s="45"/>
      <c r="H97" s="45"/>
      <c r="I97" s="45"/>
      <c r="J97" s="46">
        <f t="shared" si="49"/>
        <v>0</v>
      </c>
      <c r="K97" s="45"/>
      <c r="L97" s="45"/>
      <c r="M97" s="45"/>
      <c r="N97" s="46">
        <f t="shared" si="50"/>
        <v>0</v>
      </c>
      <c r="O97" s="45"/>
      <c r="P97" s="45"/>
      <c r="Q97" s="45"/>
      <c r="R97" s="46">
        <f t="shared" si="51"/>
        <v>0</v>
      </c>
    </row>
    <row r="98" spans="1:25" s="56" customFormat="1" x14ac:dyDescent="0.25">
      <c r="A98" s="35" t="s">
        <v>309</v>
      </c>
      <c r="B98" s="38" t="s">
        <v>145</v>
      </c>
      <c r="C98" s="55">
        <f t="shared" ref="C98:J98" si="52">SUM(C90:C97)</f>
        <v>0</v>
      </c>
      <c r="D98" s="55">
        <f t="shared" si="52"/>
        <v>0</v>
      </c>
      <c r="E98" s="55">
        <f t="shared" si="52"/>
        <v>0</v>
      </c>
      <c r="F98" s="55">
        <f t="shared" si="52"/>
        <v>0</v>
      </c>
      <c r="G98" s="55">
        <f t="shared" si="52"/>
        <v>0</v>
      </c>
      <c r="H98" s="55">
        <f t="shared" si="52"/>
        <v>0</v>
      </c>
      <c r="I98" s="55">
        <f t="shared" si="52"/>
        <v>0</v>
      </c>
      <c r="J98" s="55">
        <f t="shared" si="52"/>
        <v>0</v>
      </c>
      <c r="K98" s="55">
        <f t="shared" ref="K98:R98" si="53">SUM(K90:K97)</f>
        <v>0</v>
      </c>
      <c r="L98" s="55">
        <f t="shared" si="53"/>
        <v>0</v>
      </c>
      <c r="M98" s="55">
        <f t="shared" si="53"/>
        <v>0</v>
      </c>
      <c r="N98" s="55">
        <f t="shared" si="53"/>
        <v>0</v>
      </c>
      <c r="O98" s="55">
        <f t="shared" si="53"/>
        <v>0</v>
      </c>
      <c r="P98" s="55">
        <f t="shared" si="53"/>
        <v>0</v>
      </c>
      <c r="Q98" s="55">
        <f t="shared" si="53"/>
        <v>0</v>
      </c>
      <c r="R98" s="55">
        <f t="shared" si="53"/>
        <v>0</v>
      </c>
    </row>
    <row r="99" spans="1:25" s="56" customFormat="1" ht="15.75" x14ac:dyDescent="0.25">
      <c r="A99" s="39" t="s">
        <v>3</v>
      </c>
      <c r="B99" s="38"/>
      <c r="C99" s="55">
        <f t="shared" ref="C99:J99" si="54">SUM(C98,C89,C84)</f>
        <v>5662</v>
      </c>
      <c r="D99" s="55">
        <f t="shared" si="54"/>
        <v>0</v>
      </c>
      <c r="E99" s="55">
        <f t="shared" si="54"/>
        <v>0</v>
      </c>
      <c r="F99" s="55">
        <f t="shared" si="54"/>
        <v>5662</v>
      </c>
      <c r="G99" s="55">
        <f t="shared" si="54"/>
        <v>5662</v>
      </c>
      <c r="H99" s="55">
        <f t="shared" si="54"/>
        <v>0</v>
      </c>
      <c r="I99" s="55">
        <f t="shared" si="54"/>
        <v>0</v>
      </c>
      <c r="J99" s="55">
        <f t="shared" si="54"/>
        <v>5662</v>
      </c>
      <c r="K99" s="55">
        <f t="shared" ref="K99:R99" si="55">SUM(K98,K89,K84)</f>
        <v>5662</v>
      </c>
      <c r="L99" s="55">
        <f t="shared" si="55"/>
        <v>0</v>
      </c>
      <c r="M99" s="55">
        <f t="shared" si="55"/>
        <v>0</v>
      </c>
      <c r="N99" s="55">
        <f t="shared" si="55"/>
        <v>5662</v>
      </c>
      <c r="O99" s="55">
        <f t="shared" si="55"/>
        <v>5946</v>
      </c>
      <c r="P99" s="55">
        <f t="shared" si="55"/>
        <v>0</v>
      </c>
      <c r="Q99" s="55">
        <f t="shared" si="55"/>
        <v>0</v>
      </c>
      <c r="R99" s="55">
        <f t="shared" si="55"/>
        <v>5946</v>
      </c>
    </row>
    <row r="100" spans="1:25" s="56" customFormat="1" ht="15.75" x14ac:dyDescent="0.25">
      <c r="A100" s="26" t="s">
        <v>348</v>
      </c>
      <c r="B100" s="27" t="s">
        <v>146</v>
      </c>
      <c r="C100" s="55">
        <f t="shared" ref="C100:J100" si="56">SUM(C99,C76)</f>
        <v>77425</v>
      </c>
      <c r="D100" s="55">
        <f t="shared" si="56"/>
        <v>1195</v>
      </c>
      <c r="E100" s="55">
        <f t="shared" si="56"/>
        <v>0</v>
      </c>
      <c r="F100" s="55">
        <f t="shared" si="56"/>
        <v>78620</v>
      </c>
      <c r="G100" s="55">
        <f t="shared" si="56"/>
        <v>77425</v>
      </c>
      <c r="H100" s="55">
        <f t="shared" si="56"/>
        <v>1195</v>
      </c>
      <c r="I100" s="55">
        <f t="shared" si="56"/>
        <v>0</v>
      </c>
      <c r="J100" s="55">
        <f t="shared" si="56"/>
        <v>78620</v>
      </c>
      <c r="K100" s="55">
        <f t="shared" ref="K100:R100" si="57">SUM(K99,K76)</f>
        <v>78106</v>
      </c>
      <c r="L100" s="55">
        <f t="shared" si="57"/>
        <v>1195</v>
      </c>
      <c r="M100" s="55">
        <f t="shared" si="57"/>
        <v>0</v>
      </c>
      <c r="N100" s="55">
        <f t="shared" si="57"/>
        <v>79301</v>
      </c>
      <c r="O100" s="55">
        <f t="shared" si="57"/>
        <v>77286</v>
      </c>
      <c r="P100" s="55">
        <f t="shared" si="57"/>
        <v>1195</v>
      </c>
      <c r="Q100" s="55">
        <f t="shared" si="57"/>
        <v>0</v>
      </c>
      <c r="R100" s="55">
        <f t="shared" si="57"/>
        <v>78481</v>
      </c>
    </row>
    <row r="101" spans="1:25" x14ac:dyDescent="0.25">
      <c r="A101" s="9" t="s">
        <v>341</v>
      </c>
      <c r="B101" s="3" t="s">
        <v>147</v>
      </c>
      <c r="C101" s="53">
        <v>9990</v>
      </c>
      <c r="D101" s="47"/>
      <c r="E101" s="47"/>
      <c r="F101" s="48">
        <f>SUM(C101:E101)</f>
        <v>9990</v>
      </c>
      <c r="G101" s="53">
        <v>9990</v>
      </c>
      <c r="H101" s="47"/>
      <c r="I101" s="47"/>
      <c r="J101" s="48">
        <f>SUM(G101:I101)</f>
        <v>9990</v>
      </c>
      <c r="K101" s="53">
        <v>9990</v>
      </c>
      <c r="L101" s="47"/>
      <c r="M101" s="47"/>
      <c r="N101" s="48">
        <f>SUM(K101:M101)</f>
        <v>9990</v>
      </c>
      <c r="O101" s="53">
        <v>9990</v>
      </c>
      <c r="P101" s="47"/>
      <c r="Q101" s="47"/>
      <c r="R101" s="48">
        <f>SUM(O101:Q101)</f>
        <v>9990</v>
      </c>
      <c r="S101" s="14"/>
      <c r="T101" s="14"/>
      <c r="U101" s="14"/>
      <c r="V101" s="14"/>
      <c r="W101" s="14"/>
      <c r="X101" s="15"/>
      <c r="Y101" s="15"/>
    </row>
    <row r="102" spans="1:25" x14ac:dyDescent="0.25">
      <c r="A102" s="9" t="s">
        <v>148</v>
      </c>
      <c r="B102" s="3" t="s">
        <v>149</v>
      </c>
      <c r="C102" s="53"/>
      <c r="D102" s="47"/>
      <c r="E102" s="47"/>
      <c r="F102" s="48">
        <f>SUM(C102:E102)</f>
        <v>0</v>
      </c>
      <c r="G102" s="53"/>
      <c r="H102" s="47"/>
      <c r="I102" s="47"/>
      <c r="J102" s="48">
        <f>SUM(G102:I102)</f>
        <v>0</v>
      </c>
      <c r="K102" s="53"/>
      <c r="L102" s="47"/>
      <c r="M102" s="47"/>
      <c r="N102" s="48">
        <f>SUM(K102:M102)</f>
        <v>0</v>
      </c>
      <c r="O102" s="53"/>
      <c r="P102" s="47"/>
      <c r="Q102" s="47"/>
      <c r="R102" s="48">
        <f>SUM(O102:Q102)</f>
        <v>0</v>
      </c>
      <c r="S102" s="14"/>
      <c r="T102" s="14"/>
      <c r="U102" s="14"/>
      <c r="V102" s="14"/>
      <c r="W102" s="14"/>
      <c r="X102" s="15"/>
      <c r="Y102" s="15"/>
    </row>
    <row r="103" spans="1:25" x14ac:dyDescent="0.25">
      <c r="A103" s="9" t="s">
        <v>342</v>
      </c>
      <c r="B103" s="3" t="s">
        <v>150</v>
      </c>
      <c r="C103" s="53">
        <v>2661</v>
      </c>
      <c r="D103" s="47"/>
      <c r="E103" s="47"/>
      <c r="F103" s="48">
        <f>SUM(C103:E103)</f>
        <v>2661</v>
      </c>
      <c r="G103" s="53">
        <v>2661</v>
      </c>
      <c r="H103" s="47"/>
      <c r="I103" s="47"/>
      <c r="J103" s="48">
        <f>SUM(G103:I103)</f>
        <v>2661</v>
      </c>
      <c r="K103" s="53">
        <v>2661</v>
      </c>
      <c r="L103" s="47"/>
      <c r="M103" s="47"/>
      <c r="N103" s="48">
        <f>SUM(K103:M103)</f>
        <v>2661</v>
      </c>
      <c r="O103" s="53">
        <v>2661</v>
      </c>
      <c r="P103" s="47"/>
      <c r="Q103" s="47"/>
      <c r="R103" s="48">
        <f>SUM(O103:Q103)</f>
        <v>2661</v>
      </c>
      <c r="S103" s="14"/>
      <c r="T103" s="14"/>
      <c r="U103" s="14"/>
      <c r="V103" s="14"/>
      <c r="W103" s="14"/>
      <c r="X103" s="15"/>
      <c r="Y103" s="15"/>
    </row>
    <row r="104" spans="1:25" s="56" customFormat="1" x14ac:dyDescent="0.25">
      <c r="A104" s="11" t="s">
        <v>310</v>
      </c>
      <c r="B104" s="5" t="s">
        <v>151</v>
      </c>
      <c r="C104" s="49">
        <f t="shared" ref="C104:J104" si="58">SUM(C101:C103)</f>
        <v>12651</v>
      </c>
      <c r="D104" s="49">
        <f t="shared" si="58"/>
        <v>0</v>
      </c>
      <c r="E104" s="49">
        <f t="shared" si="58"/>
        <v>0</v>
      </c>
      <c r="F104" s="49">
        <f t="shared" si="58"/>
        <v>12651</v>
      </c>
      <c r="G104" s="49">
        <f t="shared" si="58"/>
        <v>12651</v>
      </c>
      <c r="H104" s="49">
        <f t="shared" si="58"/>
        <v>0</v>
      </c>
      <c r="I104" s="49">
        <f t="shared" si="58"/>
        <v>0</v>
      </c>
      <c r="J104" s="49">
        <f t="shared" si="58"/>
        <v>12651</v>
      </c>
      <c r="K104" s="49">
        <f t="shared" ref="K104:R104" si="59">SUM(K101:K103)</f>
        <v>12651</v>
      </c>
      <c r="L104" s="49">
        <f t="shared" si="59"/>
        <v>0</v>
      </c>
      <c r="M104" s="49">
        <f t="shared" si="59"/>
        <v>0</v>
      </c>
      <c r="N104" s="49">
        <f t="shared" si="59"/>
        <v>12651</v>
      </c>
      <c r="O104" s="49">
        <f t="shared" si="59"/>
        <v>12651</v>
      </c>
      <c r="P104" s="49">
        <f t="shared" si="59"/>
        <v>0</v>
      </c>
      <c r="Q104" s="49">
        <f t="shared" si="59"/>
        <v>0</v>
      </c>
      <c r="R104" s="49">
        <f t="shared" si="59"/>
        <v>12651</v>
      </c>
      <c r="S104" s="16"/>
      <c r="T104" s="16"/>
      <c r="U104" s="16"/>
      <c r="V104" s="16"/>
      <c r="W104" s="16"/>
      <c r="X104" s="58"/>
      <c r="Y104" s="58"/>
    </row>
    <row r="105" spans="1:25" x14ac:dyDescent="0.25">
      <c r="A105" s="28" t="s">
        <v>343</v>
      </c>
      <c r="B105" s="3" t="s">
        <v>152</v>
      </c>
      <c r="C105" s="52"/>
      <c r="D105" s="52"/>
      <c r="E105" s="52"/>
      <c r="F105" s="50">
        <f>SUM(C105:E105)</f>
        <v>0</v>
      </c>
      <c r="G105" s="52"/>
      <c r="H105" s="52"/>
      <c r="I105" s="52"/>
      <c r="J105" s="50">
        <f>SUM(G105:I105)</f>
        <v>0</v>
      </c>
      <c r="K105" s="52"/>
      <c r="L105" s="52"/>
      <c r="M105" s="52"/>
      <c r="N105" s="50">
        <f>SUM(K105:M105)</f>
        <v>0</v>
      </c>
      <c r="O105" s="52"/>
      <c r="P105" s="52"/>
      <c r="Q105" s="52"/>
      <c r="R105" s="50">
        <f>SUM(O105:Q105)</f>
        <v>0</v>
      </c>
      <c r="S105" s="17"/>
      <c r="T105" s="17"/>
      <c r="U105" s="17"/>
      <c r="V105" s="17"/>
      <c r="W105" s="17"/>
      <c r="X105" s="15"/>
      <c r="Y105" s="15"/>
    </row>
    <row r="106" spans="1:25" x14ac:dyDescent="0.25">
      <c r="A106" s="28" t="s">
        <v>313</v>
      </c>
      <c r="B106" s="3" t="s">
        <v>153</v>
      </c>
      <c r="C106" s="52"/>
      <c r="D106" s="52"/>
      <c r="E106" s="52"/>
      <c r="F106" s="50">
        <f>SUM(C106:E106)</f>
        <v>0</v>
      </c>
      <c r="G106" s="52"/>
      <c r="H106" s="52"/>
      <c r="I106" s="52"/>
      <c r="J106" s="50">
        <f>SUM(G106:I106)</f>
        <v>0</v>
      </c>
      <c r="K106" s="52"/>
      <c r="L106" s="52"/>
      <c r="M106" s="52"/>
      <c r="N106" s="50">
        <f>SUM(K106:M106)</f>
        <v>0</v>
      </c>
      <c r="O106" s="52"/>
      <c r="P106" s="52"/>
      <c r="Q106" s="52"/>
      <c r="R106" s="50">
        <f>SUM(O106:Q106)</f>
        <v>0</v>
      </c>
      <c r="S106" s="17"/>
      <c r="T106" s="17"/>
      <c r="U106" s="17"/>
      <c r="V106" s="17"/>
      <c r="W106" s="17"/>
      <c r="X106" s="15"/>
      <c r="Y106" s="15"/>
    </row>
    <row r="107" spans="1:25" x14ac:dyDescent="0.25">
      <c r="A107" s="9" t="s">
        <v>154</v>
      </c>
      <c r="B107" s="3" t="s">
        <v>155</v>
      </c>
      <c r="C107" s="53"/>
      <c r="D107" s="53"/>
      <c r="E107" s="53"/>
      <c r="F107" s="50">
        <f>SUM(C107:E107)</f>
        <v>0</v>
      </c>
      <c r="G107" s="53"/>
      <c r="H107" s="53"/>
      <c r="I107" s="53"/>
      <c r="J107" s="50">
        <f>SUM(G107:I107)</f>
        <v>0</v>
      </c>
      <c r="K107" s="53"/>
      <c r="L107" s="53"/>
      <c r="M107" s="53"/>
      <c r="N107" s="50">
        <f>SUM(K107:M107)</f>
        <v>0</v>
      </c>
      <c r="O107" s="53"/>
      <c r="P107" s="53"/>
      <c r="Q107" s="53"/>
      <c r="R107" s="50">
        <f>SUM(O107:Q107)</f>
        <v>0</v>
      </c>
      <c r="S107" s="14"/>
      <c r="T107" s="14"/>
      <c r="U107" s="14"/>
      <c r="V107" s="14"/>
      <c r="W107" s="14"/>
      <c r="X107" s="15"/>
      <c r="Y107" s="15"/>
    </row>
    <row r="108" spans="1:25" x14ac:dyDescent="0.25">
      <c r="A108" s="9" t="s">
        <v>344</v>
      </c>
      <c r="B108" s="3" t="s">
        <v>156</v>
      </c>
      <c r="C108" s="53"/>
      <c r="D108" s="53"/>
      <c r="E108" s="53"/>
      <c r="F108" s="50">
        <f>SUM(C108:E108)</f>
        <v>0</v>
      </c>
      <c r="G108" s="53"/>
      <c r="H108" s="53"/>
      <c r="I108" s="53"/>
      <c r="J108" s="50">
        <f>SUM(G108:I108)</f>
        <v>0</v>
      </c>
      <c r="K108" s="53"/>
      <c r="L108" s="53"/>
      <c r="M108" s="53"/>
      <c r="N108" s="50">
        <f>SUM(K108:M108)</f>
        <v>0</v>
      </c>
      <c r="O108" s="53"/>
      <c r="P108" s="53"/>
      <c r="Q108" s="53"/>
      <c r="R108" s="50">
        <f>SUM(O108:Q108)</f>
        <v>0</v>
      </c>
      <c r="S108" s="14"/>
      <c r="T108" s="14"/>
      <c r="U108" s="14"/>
      <c r="V108" s="14"/>
      <c r="W108" s="14"/>
      <c r="X108" s="15"/>
      <c r="Y108" s="15"/>
    </row>
    <row r="109" spans="1:25" s="56" customFormat="1" x14ac:dyDescent="0.25">
      <c r="A109" s="10" t="s">
        <v>311</v>
      </c>
      <c r="B109" s="5" t="s">
        <v>157</v>
      </c>
      <c r="C109" s="51">
        <f t="shared" ref="C109:J109" si="60">SUM(C105:C108)</f>
        <v>0</v>
      </c>
      <c r="D109" s="51">
        <f t="shared" si="60"/>
        <v>0</v>
      </c>
      <c r="E109" s="51">
        <f t="shared" si="60"/>
        <v>0</v>
      </c>
      <c r="F109" s="51">
        <f t="shared" si="60"/>
        <v>0</v>
      </c>
      <c r="G109" s="51">
        <f t="shared" si="60"/>
        <v>0</v>
      </c>
      <c r="H109" s="51">
        <f t="shared" si="60"/>
        <v>0</v>
      </c>
      <c r="I109" s="51">
        <f t="shared" si="60"/>
        <v>0</v>
      </c>
      <c r="J109" s="51">
        <f t="shared" si="60"/>
        <v>0</v>
      </c>
      <c r="K109" s="51">
        <f t="shared" ref="K109:R109" si="61">SUM(K105:K108)</f>
        <v>0</v>
      </c>
      <c r="L109" s="51">
        <f t="shared" si="61"/>
        <v>0</v>
      </c>
      <c r="M109" s="51">
        <f t="shared" si="61"/>
        <v>0</v>
      </c>
      <c r="N109" s="51">
        <f t="shared" si="61"/>
        <v>0</v>
      </c>
      <c r="O109" s="51">
        <f t="shared" si="61"/>
        <v>0</v>
      </c>
      <c r="P109" s="51">
        <f t="shared" si="61"/>
        <v>0</v>
      </c>
      <c r="Q109" s="51">
        <f t="shared" si="61"/>
        <v>0</v>
      </c>
      <c r="R109" s="51">
        <f t="shared" si="61"/>
        <v>0</v>
      </c>
      <c r="S109" s="18"/>
      <c r="T109" s="18"/>
      <c r="U109" s="18"/>
      <c r="V109" s="18"/>
      <c r="W109" s="18"/>
      <c r="X109" s="58"/>
      <c r="Y109" s="58"/>
    </row>
    <row r="110" spans="1:25" x14ac:dyDescent="0.25">
      <c r="A110" s="28" t="s">
        <v>158</v>
      </c>
      <c r="B110" s="3" t="s">
        <v>159</v>
      </c>
      <c r="C110" s="52"/>
      <c r="D110" s="52"/>
      <c r="E110" s="52"/>
      <c r="F110" s="50">
        <f>SUM(C110:E110)</f>
        <v>0</v>
      </c>
      <c r="G110" s="52"/>
      <c r="H110" s="52"/>
      <c r="I110" s="52"/>
      <c r="J110" s="50">
        <f>SUM(G110:I110)</f>
        <v>0</v>
      </c>
      <c r="K110" s="52"/>
      <c r="L110" s="52"/>
      <c r="M110" s="52"/>
      <c r="N110" s="50">
        <f>SUM(K110:M110)</f>
        <v>0</v>
      </c>
      <c r="O110" s="52">
        <v>1708</v>
      </c>
      <c r="P110" s="52"/>
      <c r="Q110" s="52"/>
      <c r="R110" s="50">
        <f>SUM(O110:Q110)</f>
        <v>1708</v>
      </c>
      <c r="S110" s="17"/>
      <c r="T110" s="17"/>
      <c r="U110" s="17"/>
      <c r="V110" s="17"/>
      <c r="W110" s="17"/>
      <c r="X110" s="15"/>
      <c r="Y110" s="15"/>
    </row>
    <row r="111" spans="1:25" x14ac:dyDescent="0.25">
      <c r="A111" s="28" t="s">
        <v>160</v>
      </c>
      <c r="B111" s="3" t="s">
        <v>161</v>
      </c>
      <c r="C111" s="52"/>
      <c r="D111" s="52"/>
      <c r="E111" s="52"/>
      <c r="F111" s="50">
        <f>SUM(C111:E111)</f>
        <v>0</v>
      </c>
      <c r="G111" s="52"/>
      <c r="H111" s="52"/>
      <c r="I111" s="52"/>
      <c r="J111" s="50">
        <f>SUM(G111:I111)</f>
        <v>0</v>
      </c>
      <c r="K111" s="52"/>
      <c r="L111" s="52"/>
      <c r="M111" s="52"/>
      <c r="N111" s="50">
        <f>SUM(K111:M111)</f>
        <v>0</v>
      </c>
      <c r="O111" s="52"/>
      <c r="P111" s="52"/>
      <c r="Q111" s="52"/>
      <c r="R111" s="50">
        <f>SUM(O111:Q111)</f>
        <v>0</v>
      </c>
      <c r="S111" s="17"/>
      <c r="T111" s="17"/>
      <c r="U111" s="17"/>
      <c r="V111" s="17"/>
      <c r="W111" s="17"/>
      <c r="X111" s="15"/>
      <c r="Y111" s="15"/>
    </row>
    <row r="112" spans="1:25" s="56" customFormat="1" x14ac:dyDescent="0.25">
      <c r="A112" s="10" t="s">
        <v>162</v>
      </c>
      <c r="B112" s="5" t="s">
        <v>163</v>
      </c>
      <c r="C112" s="51">
        <f t="shared" ref="C112:J112" si="62">SUM(C110:C111)</f>
        <v>0</v>
      </c>
      <c r="D112" s="51">
        <f t="shared" si="62"/>
        <v>0</v>
      </c>
      <c r="E112" s="51">
        <f t="shared" si="62"/>
        <v>0</v>
      </c>
      <c r="F112" s="51">
        <f t="shared" si="62"/>
        <v>0</v>
      </c>
      <c r="G112" s="51">
        <f t="shared" si="62"/>
        <v>0</v>
      </c>
      <c r="H112" s="51">
        <f t="shared" si="62"/>
        <v>0</v>
      </c>
      <c r="I112" s="51">
        <f t="shared" si="62"/>
        <v>0</v>
      </c>
      <c r="J112" s="51">
        <f t="shared" si="62"/>
        <v>0</v>
      </c>
      <c r="K112" s="51">
        <f t="shared" ref="K112:R112" si="63">SUM(K110:K111)</f>
        <v>0</v>
      </c>
      <c r="L112" s="51">
        <f t="shared" si="63"/>
        <v>0</v>
      </c>
      <c r="M112" s="51">
        <f t="shared" si="63"/>
        <v>0</v>
      </c>
      <c r="N112" s="51">
        <f t="shared" si="63"/>
        <v>0</v>
      </c>
      <c r="O112" s="51">
        <f t="shared" si="63"/>
        <v>1708</v>
      </c>
      <c r="P112" s="51">
        <f t="shared" si="63"/>
        <v>0</v>
      </c>
      <c r="Q112" s="51">
        <f t="shared" si="63"/>
        <v>0</v>
      </c>
      <c r="R112" s="51">
        <f t="shared" si="63"/>
        <v>1708</v>
      </c>
      <c r="S112" s="18"/>
      <c r="T112" s="18"/>
      <c r="U112" s="18"/>
      <c r="V112" s="18"/>
      <c r="W112" s="18"/>
      <c r="X112" s="58"/>
      <c r="Y112" s="58"/>
    </row>
    <row r="113" spans="1:25" x14ac:dyDescent="0.25">
      <c r="A113" s="28" t="s">
        <v>164</v>
      </c>
      <c r="B113" s="3" t="s">
        <v>165</v>
      </c>
      <c r="C113" s="52"/>
      <c r="D113" s="52"/>
      <c r="E113" s="52"/>
      <c r="F113" s="50">
        <f>SUM(C113:E113)</f>
        <v>0</v>
      </c>
      <c r="G113" s="52"/>
      <c r="H113" s="52"/>
      <c r="I113" s="52"/>
      <c r="J113" s="50">
        <f>SUM(G113:I113)</f>
        <v>0</v>
      </c>
      <c r="K113" s="52"/>
      <c r="L113" s="52"/>
      <c r="M113" s="52"/>
      <c r="N113" s="50">
        <f>SUM(K113:M113)</f>
        <v>0</v>
      </c>
      <c r="O113" s="52"/>
      <c r="P113" s="52"/>
      <c r="Q113" s="52"/>
      <c r="R113" s="50">
        <f>SUM(O113:Q113)</f>
        <v>0</v>
      </c>
      <c r="S113" s="17"/>
      <c r="T113" s="17"/>
      <c r="U113" s="17"/>
      <c r="V113" s="17"/>
      <c r="W113" s="17"/>
      <c r="X113" s="15"/>
      <c r="Y113" s="15"/>
    </row>
    <row r="114" spans="1:25" x14ac:dyDescent="0.25">
      <c r="A114" s="28" t="s">
        <v>166</v>
      </c>
      <c r="B114" s="3" t="s">
        <v>167</v>
      </c>
      <c r="C114" s="52"/>
      <c r="D114" s="52"/>
      <c r="E114" s="52"/>
      <c r="F114" s="50">
        <f>SUM(C114:E114)</f>
        <v>0</v>
      </c>
      <c r="G114" s="52"/>
      <c r="H114" s="52"/>
      <c r="I114" s="52"/>
      <c r="J114" s="50">
        <f>SUM(G114:I114)</f>
        <v>0</v>
      </c>
      <c r="K114" s="52"/>
      <c r="L114" s="52"/>
      <c r="M114" s="52"/>
      <c r="N114" s="50">
        <f>SUM(K114:M114)</f>
        <v>0</v>
      </c>
      <c r="O114" s="52"/>
      <c r="P114" s="52"/>
      <c r="Q114" s="52"/>
      <c r="R114" s="50">
        <f>SUM(O114:Q114)</f>
        <v>0</v>
      </c>
      <c r="S114" s="17"/>
      <c r="T114" s="17"/>
      <c r="U114" s="17"/>
      <c r="V114" s="17"/>
      <c r="W114" s="17"/>
      <c r="X114" s="15"/>
      <c r="Y114" s="15"/>
    </row>
    <row r="115" spans="1:25" x14ac:dyDescent="0.25">
      <c r="A115" s="28" t="s">
        <v>168</v>
      </c>
      <c r="B115" s="3" t="s">
        <v>169</v>
      </c>
      <c r="C115" s="52"/>
      <c r="D115" s="52"/>
      <c r="E115" s="52"/>
      <c r="F115" s="50">
        <f>SUM(C115:E115)</f>
        <v>0</v>
      </c>
      <c r="G115" s="52"/>
      <c r="H115" s="52"/>
      <c r="I115" s="52"/>
      <c r="J115" s="50">
        <f>SUM(G115:I115)</f>
        <v>0</v>
      </c>
      <c r="K115" s="52"/>
      <c r="L115" s="52"/>
      <c r="M115" s="52"/>
      <c r="N115" s="50">
        <f>SUM(K115:M115)</f>
        <v>0</v>
      </c>
      <c r="O115" s="52"/>
      <c r="P115" s="52"/>
      <c r="Q115" s="52"/>
      <c r="R115" s="50">
        <f>SUM(O115:Q115)</f>
        <v>0</v>
      </c>
      <c r="S115" s="17"/>
      <c r="T115" s="17"/>
      <c r="U115" s="17"/>
      <c r="V115" s="17"/>
      <c r="W115" s="17"/>
      <c r="X115" s="15"/>
      <c r="Y115" s="15"/>
    </row>
    <row r="116" spans="1:25" s="56" customFormat="1" x14ac:dyDescent="0.25">
      <c r="A116" s="29" t="s">
        <v>312</v>
      </c>
      <c r="B116" s="30" t="s">
        <v>170</v>
      </c>
      <c r="C116" s="51">
        <f t="shared" ref="C116:J116" si="64">SUM(C112,C109,C104)</f>
        <v>12651</v>
      </c>
      <c r="D116" s="51">
        <f t="shared" si="64"/>
        <v>0</v>
      </c>
      <c r="E116" s="51">
        <f t="shared" si="64"/>
        <v>0</v>
      </c>
      <c r="F116" s="51">
        <f t="shared" si="64"/>
        <v>12651</v>
      </c>
      <c r="G116" s="51">
        <f t="shared" si="64"/>
        <v>12651</v>
      </c>
      <c r="H116" s="51">
        <f t="shared" si="64"/>
        <v>0</v>
      </c>
      <c r="I116" s="51">
        <f t="shared" si="64"/>
        <v>0</v>
      </c>
      <c r="J116" s="51">
        <f t="shared" si="64"/>
        <v>12651</v>
      </c>
      <c r="K116" s="51">
        <f t="shared" ref="K116:R116" si="65">SUM(K112,K109,K104)</f>
        <v>12651</v>
      </c>
      <c r="L116" s="51">
        <f t="shared" si="65"/>
        <v>0</v>
      </c>
      <c r="M116" s="51">
        <f t="shared" si="65"/>
        <v>0</v>
      </c>
      <c r="N116" s="51">
        <f t="shared" si="65"/>
        <v>12651</v>
      </c>
      <c r="O116" s="51">
        <f t="shared" si="65"/>
        <v>14359</v>
      </c>
      <c r="P116" s="51">
        <f t="shared" si="65"/>
        <v>0</v>
      </c>
      <c r="Q116" s="51">
        <f t="shared" si="65"/>
        <v>0</v>
      </c>
      <c r="R116" s="51">
        <f t="shared" si="65"/>
        <v>14359</v>
      </c>
      <c r="S116" s="18"/>
      <c r="T116" s="18"/>
      <c r="U116" s="18"/>
      <c r="V116" s="18"/>
      <c r="W116" s="18"/>
      <c r="X116" s="58"/>
      <c r="Y116" s="58"/>
    </row>
    <row r="117" spans="1:25" x14ac:dyDescent="0.25">
      <c r="A117" s="28" t="s">
        <v>171</v>
      </c>
      <c r="B117" s="3" t="s">
        <v>172</v>
      </c>
      <c r="C117" s="52"/>
      <c r="D117" s="52"/>
      <c r="E117" s="52"/>
      <c r="F117" s="50">
        <f>SUM(C117:E117)</f>
        <v>0</v>
      </c>
      <c r="G117" s="52"/>
      <c r="H117" s="52"/>
      <c r="I117" s="52"/>
      <c r="J117" s="50">
        <f>SUM(G117:I117)</f>
        <v>0</v>
      </c>
      <c r="K117" s="52"/>
      <c r="L117" s="52"/>
      <c r="M117" s="52"/>
      <c r="N117" s="50">
        <f>SUM(K117:M117)</f>
        <v>0</v>
      </c>
      <c r="O117" s="52"/>
      <c r="P117" s="52"/>
      <c r="Q117" s="52"/>
      <c r="R117" s="50">
        <f>SUM(O117:Q117)</f>
        <v>0</v>
      </c>
      <c r="S117" s="17"/>
      <c r="T117" s="17"/>
      <c r="U117" s="17"/>
      <c r="V117" s="17"/>
      <c r="W117" s="17"/>
      <c r="X117" s="15"/>
      <c r="Y117" s="15"/>
    </row>
    <row r="118" spans="1:25" x14ac:dyDescent="0.25">
      <c r="A118" s="9" t="s">
        <v>173</v>
      </c>
      <c r="B118" s="3" t="s">
        <v>174</v>
      </c>
      <c r="C118" s="53"/>
      <c r="D118" s="53"/>
      <c r="E118" s="53"/>
      <c r="F118" s="50">
        <f>SUM(C118:E118)</f>
        <v>0</v>
      </c>
      <c r="G118" s="53"/>
      <c r="H118" s="53"/>
      <c r="I118" s="53"/>
      <c r="J118" s="50">
        <f>SUM(G118:I118)</f>
        <v>0</v>
      </c>
      <c r="K118" s="53"/>
      <c r="L118" s="53"/>
      <c r="M118" s="53"/>
      <c r="N118" s="50">
        <f>SUM(K118:M118)</f>
        <v>0</v>
      </c>
      <c r="O118" s="53"/>
      <c r="P118" s="53"/>
      <c r="Q118" s="53"/>
      <c r="R118" s="50">
        <f>SUM(O118:Q118)</f>
        <v>0</v>
      </c>
      <c r="S118" s="14"/>
      <c r="T118" s="14"/>
      <c r="U118" s="14"/>
      <c r="V118" s="14"/>
      <c r="W118" s="14"/>
      <c r="X118" s="15"/>
      <c r="Y118" s="15"/>
    </row>
    <row r="119" spans="1:25" x14ac:dyDescent="0.25">
      <c r="A119" s="28" t="s">
        <v>345</v>
      </c>
      <c r="B119" s="3" t="s">
        <v>175</v>
      </c>
      <c r="C119" s="52"/>
      <c r="D119" s="52"/>
      <c r="E119" s="52"/>
      <c r="F119" s="50">
        <f>SUM(C119:E119)</f>
        <v>0</v>
      </c>
      <c r="G119" s="52"/>
      <c r="H119" s="52"/>
      <c r="I119" s="52"/>
      <c r="J119" s="50">
        <f>SUM(G119:I119)</f>
        <v>0</v>
      </c>
      <c r="K119" s="52"/>
      <c r="L119" s="52"/>
      <c r="M119" s="52"/>
      <c r="N119" s="50">
        <f>SUM(K119:M119)</f>
        <v>0</v>
      </c>
      <c r="O119" s="52"/>
      <c r="P119" s="52"/>
      <c r="Q119" s="52"/>
      <c r="R119" s="50">
        <f>SUM(O119:Q119)</f>
        <v>0</v>
      </c>
      <c r="S119" s="17"/>
      <c r="T119" s="17"/>
      <c r="U119" s="17"/>
      <c r="V119" s="17"/>
      <c r="W119" s="17"/>
      <c r="X119" s="15"/>
      <c r="Y119" s="15"/>
    </row>
    <row r="120" spans="1:25" x14ac:dyDescent="0.25">
      <c r="A120" s="28" t="s">
        <v>314</v>
      </c>
      <c r="B120" s="3" t="s">
        <v>176</v>
      </c>
      <c r="C120" s="52"/>
      <c r="D120" s="52"/>
      <c r="E120" s="52"/>
      <c r="F120" s="50">
        <f>SUM(C120:E120)</f>
        <v>0</v>
      </c>
      <c r="G120" s="52"/>
      <c r="H120" s="52"/>
      <c r="I120" s="52"/>
      <c r="J120" s="50">
        <f>SUM(G120:I120)</f>
        <v>0</v>
      </c>
      <c r="K120" s="52"/>
      <c r="L120" s="52"/>
      <c r="M120" s="52"/>
      <c r="N120" s="50">
        <f>SUM(K120:M120)</f>
        <v>0</v>
      </c>
      <c r="O120" s="52"/>
      <c r="P120" s="52"/>
      <c r="Q120" s="52"/>
      <c r="R120" s="50">
        <f>SUM(O120:Q120)</f>
        <v>0</v>
      </c>
      <c r="S120" s="17"/>
      <c r="T120" s="17"/>
      <c r="U120" s="17"/>
      <c r="V120" s="17"/>
      <c r="W120" s="17"/>
      <c r="X120" s="15"/>
      <c r="Y120" s="15"/>
    </row>
    <row r="121" spans="1:25" s="56" customFormat="1" x14ac:dyDescent="0.25">
      <c r="A121" s="29" t="s">
        <v>315</v>
      </c>
      <c r="B121" s="30" t="s">
        <v>177</v>
      </c>
      <c r="C121" s="51">
        <f t="shared" ref="C121:J121" si="66">SUM(C117:C120)</f>
        <v>0</v>
      </c>
      <c r="D121" s="51">
        <f t="shared" si="66"/>
        <v>0</v>
      </c>
      <c r="E121" s="51">
        <f t="shared" si="66"/>
        <v>0</v>
      </c>
      <c r="F121" s="51">
        <f t="shared" si="66"/>
        <v>0</v>
      </c>
      <c r="G121" s="51">
        <f t="shared" si="66"/>
        <v>0</v>
      </c>
      <c r="H121" s="51">
        <f t="shared" si="66"/>
        <v>0</v>
      </c>
      <c r="I121" s="51">
        <f t="shared" si="66"/>
        <v>0</v>
      </c>
      <c r="J121" s="51">
        <f t="shared" si="66"/>
        <v>0</v>
      </c>
      <c r="K121" s="51">
        <f t="shared" ref="K121:R121" si="67">SUM(K117:K120)</f>
        <v>0</v>
      </c>
      <c r="L121" s="51">
        <f t="shared" si="67"/>
        <v>0</v>
      </c>
      <c r="M121" s="51">
        <f t="shared" si="67"/>
        <v>0</v>
      </c>
      <c r="N121" s="51">
        <f t="shared" si="67"/>
        <v>0</v>
      </c>
      <c r="O121" s="51">
        <f t="shared" si="67"/>
        <v>0</v>
      </c>
      <c r="P121" s="51">
        <f t="shared" si="67"/>
        <v>0</v>
      </c>
      <c r="Q121" s="51">
        <f t="shared" si="67"/>
        <v>0</v>
      </c>
      <c r="R121" s="51">
        <f t="shared" si="67"/>
        <v>0</v>
      </c>
      <c r="S121" s="18"/>
      <c r="T121" s="18"/>
      <c r="U121" s="18"/>
      <c r="V121" s="18"/>
      <c r="W121" s="18"/>
      <c r="X121" s="58"/>
      <c r="Y121" s="58"/>
    </row>
    <row r="122" spans="1:25" x14ac:dyDescent="0.25">
      <c r="A122" s="9" t="s">
        <v>178</v>
      </c>
      <c r="B122" s="3" t="s">
        <v>179</v>
      </c>
      <c r="C122" s="53"/>
      <c r="D122" s="53"/>
      <c r="E122" s="53"/>
      <c r="F122" s="48">
        <f>SUM(C122:E122)</f>
        <v>0</v>
      </c>
      <c r="G122" s="53"/>
      <c r="H122" s="53"/>
      <c r="I122" s="53"/>
      <c r="J122" s="48">
        <f>SUM(G122:I122)</f>
        <v>0</v>
      </c>
      <c r="K122" s="53"/>
      <c r="L122" s="53"/>
      <c r="M122" s="53"/>
      <c r="N122" s="48">
        <f>SUM(K122:M122)</f>
        <v>0</v>
      </c>
      <c r="O122" s="53"/>
      <c r="P122" s="53"/>
      <c r="Q122" s="53"/>
      <c r="R122" s="48">
        <f>SUM(O122:Q122)</f>
        <v>0</v>
      </c>
      <c r="S122" s="14"/>
      <c r="T122" s="14"/>
      <c r="U122" s="14"/>
      <c r="V122" s="14"/>
      <c r="W122" s="14"/>
      <c r="X122" s="15"/>
      <c r="Y122" s="15"/>
    </row>
    <row r="123" spans="1:25" s="56" customFormat="1" ht="15.75" x14ac:dyDescent="0.25">
      <c r="A123" s="31" t="s">
        <v>349</v>
      </c>
      <c r="B123" s="32" t="s">
        <v>180</v>
      </c>
      <c r="C123" s="51">
        <f t="shared" ref="C123:J123" si="68">SUM(C116,C121,C122,)</f>
        <v>12651</v>
      </c>
      <c r="D123" s="51">
        <f t="shared" si="68"/>
        <v>0</v>
      </c>
      <c r="E123" s="51">
        <f t="shared" si="68"/>
        <v>0</v>
      </c>
      <c r="F123" s="51">
        <f t="shared" si="68"/>
        <v>12651</v>
      </c>
      <c r="G123" s="51">
        <f t="shared" si="68"/>
        <v>12651</v>
      </c>
      <c r="H123" s="51">
        <f t="shared" si="68"/>
        <v>0</v>
      </c>
      <c r="I123" s="51">
        <f t="shared" si="68"/>
        <v>0</v>
      </c>
      <c r="J123" s="51">
        <f t="shared" si="68"/>
        <v>12651</v>
      </c>
      <c r="K123" s="51">
        <f t="shared" ref="K123:R123" si="69">SUM(K116,K121,K122,)</f>
        <v>12651</v>
      </c>
      <c r="L123" s="51">
        <f t="shared" si="69"/>
        <v>0</v>
      </c>
      <c r="M123" s="51">
        <f t="shared" si="69"/>
        <v>0</v>
      </c>
      <c r="N123" s="51">
        <f t="shared" si="69"/>
        <v>12651</v>
      </c>
      <c r="O123" s="51">
        <f t="shared" si="69"/>
        <v>14359</v>
      </c>
      <c r="P123" s="51">
        <f t="shared" si="69"/>
        <v>0</v>
      </c>
      <c r="Q123" s="51">
        <f t="shared" si="69"/>
        <v>0</v>
      </c>
      <c r="R123" s="51">
        <f t="shared" si="69"/>
        <v>14359</v>
      </c>
      <c r="S123" s="18"/>
      <c r="T123" s="18"/>
      <c r="U123" s="18"/>
      <c r="V123" s="18"/>
      <c r="W123" s="18"/>
      <c r="X123" s="58"/>
      <c r="Y123" s="58"/>
    </row>
    <row r="124" spans="1:25" s="56" customFormat="1" ht="15.75" x14ac:dyDescent="0.25">
      <c r="A124" s="59" t="s">
        <v>385</v>
      </c>
      <c r="B124" s="59"/>
      <c r="C124" s="55">
        <f t="shared" ref="C124:J124" si="70">SUM(C26,C27,C52,C61,C75,C84,C89,C98,C123,)</f>
        <v>90076</v>
      </c>
      <c r="D124" s="55">
        <f t="shared" si="70"/>
        <v>1195</v>
      </c>
      <c r="E124" s="55">
        <f t="shared" si="70"/>
        <v>0</v>
      </c>
      <c r="F124" s="55">
        <f t="shared" si="70"/>
        <v>91271</v>
      </c>
      <c r="G124" s="55">
        <f t="shared" si="70"/>
        <v>90076</v>
      </c>
      <c r="H124" s="55">
        <f t="shared" si="70"/>
        <v>1195</v>
      </c>
      <c r="I124" s="55">
        <f t="shared" si="70"/>
        <v>0</v>
      </c>
      <c r="J124" s="55">
        <f t="shared" si="70"/>
        <v>91271</v>
      </c>
      <c r="K124" s="55">
        <f t="shared" ref="K124:R124" si="71">SUM(K26,K27,K52,K61,K75,K84,K89,K98,K123,)</f>
        <v>90757</v>
      </c>
      <c r="L124" s="55">
        <f t="shared" si="71"/>
        <v>1195</v>
      </c>
      <c r="M124" s="55">
        <f t="shared" si="71"/>
        <v>0</v>
      </c>
      <c r="N124" s="55">
        <f t="shared" si="71"/>
        <v>91952</v>
      </c>
      <c r="O124" s="55">
        <f t="shared" si="71"/>
        <v>91645</v>
      </c>
      <c r="P124" s="55">
        <f t="shared" si="71"/>
        <v>1195</v>
      </c>
      <c r="Q124" s="55">
        <f t="shared" si="71"/>
        <v>0</v>
      </c>
      <c r="R124" s="55">
        <f t="shared" si="71"/>
        <v>92840</v>
      </c>
      <c r="S124" s="58"/>
      <c r="T124" s="58"/>
      <c r="U124" s="58"/>
      <c r="V124" s="58"/>
      <c r="W124" s="58"/>
      <c r="X124" s="58"/>
      <c r="Y124" s="58"/>
    </row>
    <row r="125" spans="1:25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spans="1:25" x14ac:dyDescent="0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spans="1:25" x14ac:dyDescent="0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spans="1:25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spans="2:25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spans="2:25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spans="2:25" x14ac:dyDescent="0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spans="2:25" x14ac:dyDescent="0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spans="2:25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spans="2:25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spans="2:25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spans="2:25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spans="2:25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spans="2:25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spans="2:25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spans="2:25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spans="2:25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spans="2:25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spans="2:25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spans="2:25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spans="2:25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spans="2:25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spans="2:25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spans="2:25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spans="2:25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spans="2:25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spans="2:25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spans="2:25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spans="2:25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spans="2:25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spans="2:25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spans="2:25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spans="2:25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spans="2:25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spans="2:25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spans="2:25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spans="2:25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spans="2:25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spans="2:25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spans="2:25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spans="2:25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spans="2:25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spans="2:25" x14ac:dyDescent="0.25"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spans="2:25" x14ac:dyDescent="0.25"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spans="2:25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spans="2:25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spans="2:25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spans="2:25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spans="2:25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</sheetData>
  <mergeCells count="10">
    <mergeCell ref="O1:R1"/>
    <mergeCell ref="O6:R6"/>
    <mergeCell ref="K1:N1"/>
    <mergeCell ref="K6:N6"/>
    <mergeCell ref="A3:F3"/>
    <mergeCell ref="A4:F4"/>
    <mergeCell ref="C1:F1"/>
    <mergeCell ref="C6:F6"/>
    <mergeCell ref="G1:J1"/>
    <mergeCell ref="G6:J6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26" orientation="landscape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workbookViewId="0">
      <pane xSplit="1" topLeftCell="B1" activePane="topRight" state="frozen"/>
      <selection pane="topRight" activeCell="F20" sqref="F20"/>
    </sheetView>
  </sheetViews>
  <sheetFormatPr defaultRowHeight="15" x14ac:dyDescent="0.25"/>
  <cols>
    <col min="1" max="1" width="92.5703125" customWidth="1"/>
    <col min="3" max="3" width="13" customWidth="1"/>
    <col min="4" max="4" width="14.140625" customWidth="1"/>
    <col min="5" max="5" width="15.85546875" customWidth="1"/>
    <col min="6" max="6" width="14" customWidth="1"/>
    <col min="7" max="7" width="13" customWidth="1"/>
    <col min="8" max="8" width="14.140625" customWidth="1"/>
    <col min="9" max="9" width="15.85546875" customWidth="1"/>
    <col min="10" max="10" width="14" customWidth="1"/>
    <col min="11" max="11" width="13" customWidth="1"/>
    <col min="12" max="12" width="14.140625" customWidth="1"/>
    <col min="13" max="13" width="15.85546875" customWidth="1"/>
    <col min="14" max="14" width="14" customWidth="1"/>
    <col min="15" max="15" width="13" customWidth="1"/>
    <col min="16" max="16" width="14.140625" customWidth="1"/>
    <col min="17" max="17" width="15.85546875" customWidth="1"/>
    <col min="18" max="18" width="14" customWidth="1"/>
  </cols>
  <sheetData>
    <row r="1" spans="1:18" x14ac:dyDescent="0.25">
      <c r="B1" s="61" t="s">
        <v>421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3" spans="1:18" ht="24" customHeight="1" x14ac:dyDescent="0.25">
      <c r="A3" s="63" t="s">
        <v>414</v>
      </c>
      <c r="B3" s="67"/>
      <c r="C3" s="67"/>
      <c r="D3" s="67"/>
      <c r="E3" s="67"/>
      <c r="F3" s="65"/>
    </row>
    <row r="4" spans="1:18" ht="24" customHeight="1" x14ac:dyDescent="0.25">
      <c r="A4" s="66" t="s">
        <v>404</v>
      </c>
      <c r="B4" s="64"/>
      <c r="C4" s="64"/>
      <c r="D4" s="64"/>
      <c r="E4" s="64"/>
      <c r="F4" s="65"/>
      <c r="H4" s="42"/>
      <c r="L4" s="42"/>
      <c r="P4" s="42"/>
    </row>
    <row r="5" spans="1:18" ht="18" x14ac:dyDescent="0.25">
      <c r="A5" s="34"/>
    </row>
    <row r="6" spans="1:18" x14ac:dyDescent="0.25">
      <c r="A6" s="54" t="s">
        <v>415</v>
      </c>
      <c r="C6" s="62" t="s">
        <v>416</v>
      </c>
      <c r="D6" s="62"/>
      <c r="E6" s="62"/>
      <c r="F6" s="62"/>
      <c r="G6" s="62" t="s">
        <v>418</v>
      </c>
      <c r="H6" s="62"/>
      <c r="I6" s="62"/>
      <c r="J6" s="62"/>
      <c r="K6" s="62" t="s">
        <v>417</v>
      </c>
      <c r="L6" s="62"/>
      <c r="M6" s="62"/>
      <c r="N6" s="62"/>
      <c r="O6" s="62" t="s">
        <v>419</v>
      </c>
      <c r="P6" s="62"/>
      <c r="Q6" s="62"/>
      <c r="R6" s="62"/>
    </row>
    <row r="7" spans="1:18" ht="30" x14ac:dyDescent="0.3">
      <c r="A7" s="1" t="s">
        <v>9</v>
      </c>
      <c r="B7" s="2" t="s">
        <v>1</v>
      </c>
      <c r="C7" s="40" t="s">
        <v>406</v>
      </c>
      <c r="D7" s="40" t="s">
        <v>407</v>
      </c>
      <c r="E7" s="40" t="s">
        <v>4</v>
      </c>
      <c r="F7" s="43" t="s">
        <v>0</v>
      </c>
      <c r="G7" s="40" t="s">
        <v>406</v>
      </c>
      <c r="H7" s="40" t="s">
        <v>407</v>
      </c>
      <c r="I7" s="40" t="s">
        <v>4</v>
      </c>
      <c r="J7" s="43" t="s">
        <v>0</v>
      </c>
      <c r="K7" s="40" t="s">
        <v>406</v>
      </c>
      <c r="L7" s="40" t="s">
        <v>407</v>
      </c>
      <c r="M7" s="40" t="s">
        <v>4</v>
      </c>
      <c r="N7" s="43" t="s">
        <v>0</v>
      </c>
      <c r="O7" s="40" t="s">
        <v>406</v>
      </c>
      <c r="P7" s="40" t="s">
        <v>407</v>
      </c>
      <c r="Q7" s="40" t="s">
        <v>4</v>
      </c>
      <c r="R7" s="43" t="s">
        <v>0</v>
      </c>
    </row>
    <row r="8" spans="1:18" ht="15" customHeight="1" x14ac:dyDescent="0.25">
      <c r="A8" s="22" t="s">
        <v>181</v>
      </c>
      <c r="B8" s="4" t="s">
        <v>182</v>
      </c>
      <c r="C8" s="46">
        <v>8910</v>
      </c>
      <c r="D8" s="46"/>
      <c r="E8" s="46"/>
      <c r="F8" s="46">
        <f t="shared" ref="F8:F13" si="0">SUM(C8:E8)</f>
        <v>8910</v>
      </c>
      <c r="G8" s="46">
        <v>12967</v>
      </c>
      <c r="H8" s="46"/>
      <c r="I8" s="46"/>
      <c r="J8" s="46">
        <f t="shared" ref="J8:J13" si="1">SUM(G8:I8)</f>
        <v>12967</v>
      </c>
      <c r="K8" s="46">
        <v>12967</v>
      </c>
      <c r="L8" s="46"/>
      <c r="M8" s="46"/>
      <c r="N8" s="46">
        <f t="shared" ref="N8:N13" si="2">SUM(K8:M8)</f>
        <v>12967</v>
      </c>
      <c r="O8" s="46">
        <v>13399</v>
      </c>
      <c r="P8" s="46"/>
      <c r="Q8" s="46"/>
      <c r="R8" s="46">
        <f t="shared" ref="R8:R13" si="3">SUM(O8:Q8)</f>
        <v>13399</v>
      </c>
    </row>
    <row r="9" spans="1:18" ht="15" customHeight="1" x14ac:dyDescent="0.25">
      <c r="A9" s="3" t="s">
        <v>183</v>
      </c>
      <c r="B9" s="4" t="s">
        <v>184</v>
      </c>
      <c r="C9" s="46">
        <v>23258</v>
      </c>
      <c r="D9" s="46"/>
      <c r="E9" s="46"/>
      <c r="F9" s="46">
        <f t="shared" si="0"/>
        <v>23258</v>
      </c>
      <c r="G9" s="46">
        <v>23258</v>
      </c>
      <c r="H9" s="46"/>
      <c r="I9" s="46"/>
      <c r="J9" s="46">
        <f t="shared" si="1"/>
        <v>23258</v>
      </c>
      <c r="K9" s="46">
        <v>23258</v>
      </c>
      <c r="L9" s="46"/>
      <c r="M9" s="46"/>
      <c r="N9" s="46">
        <f t="shared" si="2"/>
        <v>23258</v>
      </c>
      <c r="O9" s="46">
        <v>23258</v>
      </c>
      <c r="P9" s="46"/>
      <c r="Q9" s="46"/>
      <c r="R9" s="46">
        <f t="shared" si="3"/>
        <v>23258</v>
      </c>
    </row>
    <row r="10" spans="1:18" ht="15" customHeight="1" x14ac:dyDescent="0.25">
      <c r="A10" s="3" t="s">
        <v>185</v>
      </c>
      <c r="B10" s="4" t="s">
        <v>186</v>
      </c>
      <c r="C10" s="46">
        <v>12785</v>
      </c>
      <c r="D10" s="46"/>
      <c r="E10" s="46"/>
      <c r="F10" s="46">
        <f t="shared" si="0"/>
        <v>12785</v>
      </c>
      <c r="G10" s="46">
        <v>12785</v>
      </c>
      <c r="H10" s="46"/>
      <c r="I10" s="46"/>
      <c r="J10" s="46">
        <f t="shared" si="1"/>
        <v>12785</v>
      </c>
      <c r="K10" s="46">
        <v>12785</v>
      </c>
      <c r="L10" s="46"/>
      <c r="M10" s="46"/>
      <c r="N10" s="46">
        <f t="shared" si="2"/>
        <v>12785</v>
      </c>
      <c r="O10" s="46">
        <v>12785</v>
      </c>
      <c r="P10" s="46"/>
      <c r="Q10" s="46"/>
      <c r="R10" s="46">
        <f t="shared" si="3"/>
        <v>12785</v>
      </c>
    </row>
    <row r="11" spans="1:18" ht="15" customHeight="1" x14ac:dyDescent="0.25">
      <c r="A11" s="3" t="s">
        <v>187</v>
      </c>
      <c r="B11" s="4" t="s">
        <v>188</v>
      </c>
      <c r="C11" s="46">
        <v>1200</v>
      </c>
      <c r="D11" s="46"/>
      <c r="E11" s="46"/>
      <c r="F11" s="46">
        <f t="shared" si="0"/>
        <v>1200</v>
      </c>
      <c r="G11" s="46">
        <v>1200</v>
      </c>
      <c r="H11" s="46"/>
      <c r="I11" s="46"/>
      <c r="J11" s="46">
        <f t="shared" si="1"/>
        <v>1200</v>
      </c>
      <c r="K11" s="46">
        <v>1200</v>
      </c>
      <c r="L11" s="46"/>
      <c r="M11" s="46"/>
      <c r="N11" s="46">
        <f t="shared" si="2"/>
        <v>1200</v>
      </c>
      <c r="O11" s="46">
        <v>1200</v>
      </c>
      <c r="P11" s="46"/>
      <c r="Q11" s="46"/>
      <c r="R11" s="46">
        <f t="shared" si="3"/>
        <v>1200</v>
      </c>
    </row>
    <row r="12" spans="1:18" ht="15" customHeight="1" x14ac:dyDescent="0.25">
      <c r="A12" s="3" t="s">
        <v>189</v>
      </c>
      <c r="B12" s="4" t="s">
        <v>190</v>
      </c>
      <c r="C12" s="46">
        <v>56</v>
      </c>
      <c r="D12" s="46"/>
      <c r="E12" s="46"/>
      <c r="F12" s="46">
        <f t="shared" si="0"/>
        <v>56</v>
      </c>
      <c r="G12" s="46">
        <v>0</v>
      </c>
      <c r="H12" s="46"/>
      <c r="I12" s="46"/>
      <c r="J12" s="46">
        <f t="shared" si="1"/>
        <v>0</v>
      </c>
      <c r="K12" s="46">
        <v>0</v>
      </c>
      <c r="L12" s="46"/>
      <c r="M12" s="46"/>
      <c r="N12" s="46">
        <f t="shared" si="2"/>
        <v>0</v>
      </c>
      <c r="O12" s="46">
        <v>0</v>
      </c>
      <c r="P12" s="46"/>
      <c r="Q12" s="46"/>
      <c r="R12" s="46">
        <f t="shared" si="3"/>
        <v>0</v>
      </c>
    </row>
    <row r="13" spans="1:18" ht="15" customHeight="1" x14ac:dyDescent="0.25">
      <c r="A13" s="3" t="s">
        <v>191</v>
      </c>
      <c r="B13" s="4" t="s">
        <v>192</v>
      </c>
      <c r="C13" s="46">
        <v>4000</v>
      </c>
      <c r="D13" s="46"/>
      <c r="E13" s="46"/>
      <c r="F13" s="46">
        <f t="shared" si="0"/>
        <v>4000</v>
      </c>
      <c r="G13" s="46">
        <v>0</v>
      </c>
      <c r="H13" s="46"/>
      <c r="I13" s="46"/>
      <c r="J13" s="46">
        <f t="shared" si="1"/>
        <v>0</v>
      </c>
      <c r="K13" s="46">
        <v>0</v>
      </c>
      <c r="L13" s="46"/>
      <c r="M13" s="46"/>
      <c r="N13" s="46">
        <f t="shared" si="2"/>
        <v>0</v>
      </c>
      <c r="O13" s="46">
        <v>0</v>
      </c>
      <c r="P13" s="46"/>
      <c r="Q13" s="46"/>
      <c r="R13" s="46">
        <f t="shared" si="3"/>
        <v>0</v>
      </c>
    </row>
    <row r="14" spans="1:18" s="56" customFormat="1" ht="15" customHeight="1" x14ac:dyDescent="0.25">
      <c r="A14" s="5" t="s">
        <v>387</v>
      </c>
      <c r="B14" s="6" t="s">
        <v>193</v>
      </c>
      <c r="C14" s="57">
        <f t="shared" ref="C14:J14" si="4">SUM(C8:C13)</f>
        <v>50209</v>
      </c>
      <c r="D14" s="57">
        <f t="shared" si="4"/>
        <v>0</v>
      </c>
      <c r="E14" s="57">
        <f t="shared" si="4"/>
        <v>0</v>
      </c>
      <c r="F14" s="57">
        <f t="shared" si="4"/>
        <v>50209</v>
      </c>
      <c r="G14" s="57">
        <f t="shared" si="4"/>
        <v>50210</v>
      </c>
      <c r="H14" s="57">
        <f t="shared" si="4"/>
        <v>0</v>
      </c>
      <c r="I14" s="57">
        <f t="shared" si="4"/>
        <v>0</v>
      </c>
      <c r="J14" s="57">
        <f t="shared" si="4"/>
        <v>50210</v>
      </c>
      <c r="K14" s="57">
        <f t="shared" ref="K14:R14" si="5">SUM(K8:K13)</f>
        <v>50210</v>
      </c>
      <c r="L14" s="57">
        <f t="shared" si="5"/>
        <v>0</v>
      </c>
      <c r="M14" s="57">
        <f t="shared" si="5"/>
        <v>0</v>
      </c>
      <c r="N14" s="57">
        <f t="shared" si="5"/>
        <v>50210</v>
      </c>
      <c r="O14" s="57">
        <f t="shared" si="5"/>
        <v>50642</v>
      </c>
      <c r="P14" s="57">
        <f t="shared" si="5"/>
        <v>0</v>
      </c>
      <c r="Q14" s="57">
        <f t="shared" si="5"/>
        <v>0</v>
      </c>
      <c r="R14" s="57">
        <f t="shared" si="5"/>
        <v>50642</v>
      </c>
    </row>
    <row r="15" spans="1:18" ht="15" customHeight="1" x14ac:dyDescent="0.25">
      <c r="A15" s="3" t="s">
        <v>194</v>
      </c>
      <c r="B15" s="4" t="s">
        <v>195</v>
      </c>
      <c r="C15" s="46"/>
      <c r="D15" s="46"/>
      <c r="E15" s="46"/>
      <c r="F15" s="46">
        <f>SUM(C15:E15)</f>
        <v>0</v>
      </c>
      <c r="G15" s="46"/>
      <c r="H15" s="46"/>
      <c r="I15" s="46"/>
      <c r="J15" s="46">
        <f>SUM(G15:I15)</f>
        <v>0</v>
      </c>
      <c r="K15" s="46"/>
      <c r="L15" s="46"/>
      <c r="M15" s="46"/>
      <c r="N15" s="46">
        <f>SUM(K15:M15)</f>
        <v>0</v>
      </c>
      <c r="O15" s="46"/>
      <c r="P15" s="46"/>
      <c r="Q15" s="46"/>
      <c r="R15" s="46">
        <f>SUM(O15:Q15)</f>
        <v>0</v>
      </c>
    </row>
    <row r="16" spans="1:18" ht="15" customHeight="1" x14ac:dyDescent="0.25">
      <c r="A16" s="3" t="s">
        <v>196</v>
      </c>
      <c r="B16" s="4" t="s">
        <v>197</v>
      </c>
      <c r="C16" s="46"/>
      <c r="D16" s="46"/>
      <c r="E16" s="46"/>
      <c r="F16" s="46">
        <f>SUM(C16:E16)</f>
        <v>0</v>
      </c>
      <c r="G16" s="46"/>
      <c r="H16" s="46"/>
      <c r="I16" s="46"/>
      <c r="J16" s="46">
        <f>SUM(G16:I16)</f>
        <v>0</v>
      </c>
      <c r="K16" s="46"/>
      <c r="L16" s="46"/>
      <c r="M16" s="46"/>
      <c r="N16" s="46">
        <f>SUM(K16:M16)</f>
        <v>0</v>
      </c>
      <c r="O16" s="46"/>
      <c r="P16" s="46"/>
      <c r="Q16" s="46"/>
      <c r="R16" s="46">
        <f>SUM(O16:Q16)</f>
        <v>0</v>
      </c>
    </row>
    <row r="17" spans="1:18" ht="15" customHeight="1" x14ac:dyDescent="0.25">
      <c r="A17" s="3" t="s">
        <v>350</v>
      </c>
      <c r="B17" s="4" t="s">
        <v>198</v>
      </c>
      <c r="C17" s="46"/>
      <c r="D17" s="46"/>
      <c r="E17" s="46"/>
      <c r="F17" s="46">
        <f>SUM(C17:E17)</f>
        <v>0</v>
      </c>
      <c r="G17" s="46"/>
      <c r="H17" s="46"/>
      <c r="I17" s="46"/>
      <c r="J17" s="46">
        <f>SUM(G17:I17)</f>
        <v>0</v>
      </c>
      <c r="K17" s="46"/>
      <c r="L17" s="46"/>
      <c r="M17" s="46"/>
      <c r="N17" s="46">
        <f>SUM(K17:M17)</f>
        <v>0</v>
      </c>
      <c r="O17" s="46"/>
      <c r="P17" s="46"/>
      <c r="Q17" s="46"/>
      <c r="R17" s="46">
        <f>SUM(O17:Q17)</f>
        <v>0</v>
      </c>
    </row>
    <row r="18" spans="1:18" ht="15" customHeight="1" x14ac:dyDescent="0.25">
      <c r="A18" s="3" t="s">
        <v>351</v>
      </c>
      <c r="B18" s="4" t="s">
        <v>199</v>
      </c>
      <c r="C18" s="46"/>
      <c r="D18" s="46"/>
      <c r="E18" s="46"/>
      <c r="F18" s="46">
        <f>SUM(C18:E18)</f>
        <v>0</v>
      </c>
      <c r="G18" s="46"/>
      <c r="H18" s="46"/>
      <c r="I18" s="46"/>
      <c r="J18" s="46">
        <f>SUM(G18:I18)</f>
        <v>0</v>
      </c>
      <c r="K18" s="46"/>
      <c r="L18" s="46"/>
      <c r="M18" s="46"/>
      <c r="N18" s="46">
        <f>SUM(K18:M18)</f>
        <v>0</v>
      </c>
      <c r="O18" s="46"/>
      <c r="P18" s="46"/>
      <c r="Q18" s="46"/>
      <c r="R18" s="46">
        <f>SUM(O18:Q18)</f>
        <v>0</v>
      </c>
    </row>
    <row r="19" spans="1:18" ht="15" customHeight="1" x14ac:dyDescent="0.25">
      <c r="A19" s="3" t="s">
        <v>352</v>
      </c>
      <c r="B19" s="4" t="s">
        <v>200</v>
      </c>
      <c r="C19" s="46">
        <v>3586</v>
      </c>
      <c r="D19" s="46"/>
      <c r="E19" s="46"/>
      <c r="F19" s="46">
        <f>SUM(C19:E19)</f>
        <v>3586</v>
      </c>
      <c r="G19" s="46">
        <v>3586</v>
      </c>
      <c r="H19" s="46"/>
      <c r="I19" s="46"/>
      <c r="J19" s="46">
        <f>SUM(G19:I19)</f>
        <v>3586</v>
      </c>
      <c r="K19" s="46">
        <v>3586</v>
      </c>
      <c r="L19" s="46"/>
      <c r="M19" s="46"/>
      <c r="N19" s="46">
        <f>SUM(K19:M19)</f>
        <v>3586</v>
      </c>
      <c r="O19" s="46">
        <v>3586</v>
      </c>
      <c r="P19" s="46"/>
      <c r="Q19" s="46"/>
      <c r="R19" s="46">
        <f>SUM(O19:Q19)</f>
        <v>3586</v>
      </c>
    </row>
    <row r="20" spans="1:18" s="56" customFormat="1" ht="15" customHeight="1" x14ac:dyDescent="0.25">
      <c r="A20" s="30" t="s">
        <v>388</v>
      </c>
      <c r="B20" s="36" t="s">
        <v>201</v>
      </c>
      <c r="C20" s="57">
        <f t="shared" ref="C20:J20" si="6">SUM(C14:C19)</f>
        <v>53795</v>
      </c>
      <c r="D20" s="57">
        <f t="shared" si="6"/>
        <v>0</v>
      </c>
      <c r="E20" s="57">
        <f t="shared" si="6"/>
        <v>0</v>
      </c>
      <c r="F20" s="57">
        <f t="shared" si="6"/>
        <v>53795</v>
      </c>
      <c r="G20" s="57">
        <f t="shared" si="6"/>
        <v>53796</v>
      </c>
      <c r="H20" s="57">
        <f t="shared" si="6"/>
        <v>0</v>
      </c>
      <c r="I20" s="57">
        <f t="shared" si="6"/>
        <v>0</v>
      </c>
      <c r="J20" s="57">
        <f t="shared" si="6"/>
        <v>53796</v>
      </c>
      <c r="K20" s="57">
        <f t="shared" ref="K20:R20" si="7">SUM(K14:K19)</f>
        <v>53796</v>
      </c>
      <c r="L20" s="57">
        <f t="shared" si="7"/>
        <v>0</v>
      </c>
      <c r="M20" s="57">
        <f t="shared" si="7"/>
        <v>0</v>
      </c>
      <c r="N20" s="57">
        <f t="shared" si="7"/>
        <v>53796</v>
      </c>
      <c r="O20" s="57">
        <f t="shared" si="7"/>
        <v>54228</v>
      </c>
      <c r="P20" s="57">
        <f t="shared" si="7"/>
        <v>0</v>
      </c>
      <c r="Q20" s="57">
        <f t="shared" si="7"/>
        <v>0</v>
      </c>
      <c r="R20" s="57">
        <f t="shared" si="7"/>
        <v>54228</v>
      </c>
    </row>
    <row r="21" spans="1:18" ht="15" customHeight="1" x14ac:dyDescent="0.25">
      <c r="A21" s="3" t="s">
        <v>356</v>
      </c>
      <c r="B21" s="4" t="s">
        <v>210</v>
      </c>
      <c r="C21" s="46">
        <v>635</v>
      </c>
      <c r="D21" s="46"/>
      <c r="E21" s="46"/>
      <c r="F21" s="46">
        <f>SUM(C21:E21)</f>
        <v>635</v>
      </c>
      <c r="G21" s="46">
        <v>0</v>
      </c>
      <c r="H21" s="46"/>
      <c r="I21" s="46"/>
      <c r="J21" s="46">
        <f>SUM(G21:I21)</f>
        <v>0</v>
      </c>
      <c r="K21" s="46">
        <v>0</v>
      </c>
      <c r="L21" s="46"/>
      <c r="M21" s="46"/>
      <c r="N21" s="46">
        <f>SUM(K21:M21)</f>
        <v>0</v>
      </c>
      <c r="O21" s="46">
        <v>0</v>
      </c>
      <c r="P21" s="46"/>
      <c r="Q21" s="46"/>
      <c r="R21" s="46">
        <f>SUM(O21:Q21)</f>
        <v>0</v>
      </c>
    </row>
    <row r="22" spans="1:18" ht="15" customHeight="1" x14ac:dyDescent="0.25">
      <c r="A22" s="3" t="s">
        <v>357</v>
      </c>
      <c r="B22" s="4" t="s">
        <v>211</v>
      </c>
      <c r="C22" s="46">
        <v>2650</v>
      </c>
      <c r="D22" s="46"/>
      <c r="E22" s="46"/>
      <c r="F22" s="46">
        <f>SUM(C22:E22)</f>
        <v>2650</v>
      </c>
      <c r="G22" s="46">
        <v>0</v>
      </c>
      <c r="H22" s="46"/>
      <c r="I22" s="46"/>
      <c r="J22" s="46">
        <f>SUM(G22:I22)</f>
        <v>0</v>
      </c>
      <c r="K22" s="46">
        <v>0</v>
      </c>
      <c r="L22" s="46"/>
      <c r="M22" s="46"/>
      <c r="N22" s="46">
        <f>SUM(K22:M22)</f>
        <v>0</v>
      </c>
      <c r="O22" s="46">
        <v>0</v>
      </c>
      <c r="P22" s="46"/>
      <c r="Q22" s="46"/>
      <c r="R22" s="46">
        <f>SUM(O22:Q22)</f>
        <v>0</v>
      </c>
    </row>
    <row r="23" spans="1:18" s="56" customFormat="1" ht="15" customHeight="1" x14ac:dyDescent="0.25">
      <c r="A23" s="5" t="s">
        <v>390</v>
      </c>
      <c r="B23" s="6" t="s">
        <v>212</v>
      </c>
      <c r="C23" s="57">
        <f t="shared" ref="C23:J23" si="8">SUM(C21:C22)</f>
        <v>3285</v>
      </c>
      <c r="D23" s="57">
        <f t="shared" si="8"/>
        <v>0</v>
      </c>
      <c r="E23" s="57">
        <f t="shared" si="8"/>
        <v>0</v>
      </c>
      <c r="F23" s="57">
        <f t="shared" si="8"/>
        <v>3285</v>
      </c>
      <c r="G23" s="57">
        <f t="shared" si="8"/>
        <v>0</v>
      </c>
      <c r="H23" s="57">
        <f t="shared" si="8"/>
        <v>0</v>
      </c>
      <c r="I23" s="57">
        <f t="shared" si="8"/>
        <v>0</v>
      </c>
      <c r="J23" s="57">
        <f t="shared" si="8"/>
        <v>0</v>
      </c>
      <c r="K23" s="57">
        <f t="shared" ref="K23:R23" si="9">SUM(K21:K22)</f>
        <v>0</v>
      </c>
      <c r="L23" s="57">
        <f t="shared" si="9"/>
        <v>0</v>
      </c>
      <c r="M23" s="57">
        <f t="shared" si="9"/>
        <v>0</v>
      </c>
      <c r="N23" s="57">
        <f t="shared" si="9"/>
        <v>0</v>
      </c>
      <c r="O23" s="57">
        <f t="shared" si="9"/>
        <v>0</v>
      </c>
      <c r="P23" s="57">
        <f t="shared" si="9"/>
        <v>0</v>
      </c>
      <c r="Q23" s="57">
        <f t="shared" si="9"/>
        <v>0</v>
      </c>
      <c r="R23" s="57">
        <f t="shared" si="9"/>
        <v>0</v>
      </c>
    </row>
    <row r="24" spans="1:18" ht="15" customHeight="1" x14ac:dyDescent="0.25">
      <c r="A24" s="3" t="s">
        <v>358</v>
      </c>
      <c r="B24" s="4" t="s">
        <v>213</v>
      </c>
      <c r="C24" s="46"/>
      <c r="D24" s="46"/>
      <c r="E24" s="46"/>
      <c r="F24" s="46">
        <f>SUM(C24:E24)</f>
        <v>0</v>
      </c>
      <c r="G24" s="46"/>
      <c r="H24" s="46"/>
      <c r="I24" s="46"/>
      <c r="J24" s="46">
        <f>SUM(G24:I24)</f>
        <v>0</v>
      </c>
      <c r="K24" s="46"/>
      <c r="L24" s="46"/>
      <c r="M24" s="46"/>
      <c r="N24" s="46">
        <f>SUM(K24:M24)</f>
        <v>0</v>
      </c>
      <c r="O24" s="46"/>
      <c r="P24" s="46"/>
      <c r="Q24" s="46"/>
      <c r="R24" s="46">
        <f>SUM(O24:Q24)</f>
        <v>0</v>
      </c>
    </row>
    <row r="25" spans="1:18" ht="15" customHeight="1" x14ac:dyDescent="0.25">
      <c r="A25" s="3" t="s">
        <v>359</v>
      </c>
      <c r="B25" s="4" t="s">
        <v>214</v>
      </c>
      <c r="C25" s="46"/>
      <c r="D25" s="46"/>
      <c r="E25" s="46"/>
      <c r="F25" s="46">
        <f t="shared" ref="F25:F31" si="10">SUM(C25:E25)</f>
        <v>0</v>
      </c>
      <c r="G25" s="46"/>
      <c r="H25" s="46"/>
      <c r="I25" s="46"/>
      <c r="J25" s="46">
        <f t="shared" ref="J25:J31" si="11">SUM(G25:I25)</f>
        <v>0</v>
      </c>
      <c r="K25" s="46"/>
      <c r="L25" s="46"/>
      <c r="M25" s="46"/>
      <c r="N25" s="46">
        <f t="shared" ref="N25:N31" si="12">SUM(K25:M25)</f>
        <v>0</v>
      </c>
      <c r="O25" s="46"/>
      <c r="P25" s="46"/>
      <c r="Q25" s="46"/>
      <c r="R25" s="46">
        <f t="shared" ref="R25:R31" si="13">SUM(O25:Q25)</f>
        <v>0</v>
      </c>
    </row>
    <row r="26" spans="1:18" ht="15" customHeight="1" x14ac:dyDescent="0.25">
      <c r="A26" s="3" t="s">
        <v>360</v>
      </c>
      <c r="B26" s="4" t="s">
        <v>215</v>
      </c>
      <c r="C26" s="46"/>
      <c r="D26" s="46"/>
      <c r="E26" s="46"/>
      <c r="F26" s="46">
        <f t="shared" si="10"/>
        <v>0</v>
      </c>
      <c r="G26" s="46">
        <v>620</v>
      </c>
      <c r="H26" s="46"/>
      <c r="I26" s="46"/>
      <c r="J26" s="46">
        <f t="shared" si="11"/>
        <v>620</v>
      </c>
      <c r="K26" s="46">
        <v>620</v>
      </c>
      <c r="L26" s="46"/>
      <c r="M26" s="46"/>
      <c r="N26" s="46">
        <f t="shared" si="12"/>
        <v>620</v>
      </c>
      <c r="O26" s="46">
        <v>620</v>
      </c>
      <c r="P26" s="46"/>
      <c r="Q26" s="46"/>
      <c r="R26" s="46">
        <f t="shared" si="13"/>
        <v>620</v>
      </c>
    </row>
    <row r="27" spans="1:18" ht="15" customHeight="1" x14ac:dyDescent="0.25">
      <c r="A27" s="3" t="s">
        <v>361</v>
      </c>
      <c r="B27" s="4" t="s">
        <v>216</v>
      </c>
      <c r="C27" s="46"/>
      <c r="D27" s="46"/>
      <c r="E27" s="46"/>
      <c r="F27" s="46">
        <f t="shared" si="10"/>
        <v>0</v>
      </c>
      <c r="G27" s="46">
        <v>2650</v>
      </c>
      <c r="H27" s="46"/>
      <c r="I27" s="46"/>
      <c r="J27" s="46">
        <f t="shared" si="11"/>
        <v>2650</v>
      </c>
      <c r="K27" s="46">
        <v>2650</v>
      </c>
      <c r="L27" s="46"/>
      <c r="M27" s="46"/>
      <c r="N27" s="46">
        <f t="shared" si="12"/>
        <v>2650</v>
      </c>
      <c r="O27" s="46">
        <v>2650</v>
      </c>
      <c r="P27" s="46"/>
      <c r="Q27" s="46"/>
      <c r="R27" s="46">
        <f t="shared" si="13"/>
        <v>2650</v>
      </c>
    </row>
    <row r="28" spans="1:18" ht="15" customHeight="1" x14ac:dyDescent="0.25">
      <c r="A28" s="3" t="s">
        <v>362</v>
      </c>
      <c r="B28" s="4" t="s">
        <v>217</v>
      </c>
      <c r="C28" s="46"/>
      <c r="D28" s="46"/>
      <c r="E28" s="46"/>
      <c r="F28" s="46">
        <f t="shared" si="10"/>
        <v>0</v>
      </c>
      <c r="G28" s="46"/>
      <c r="H28" s="46"/>
      <c r="I28" s="46"/>
      <c r="J28" s="46">
        <f t="shared" si="11"/>
        <v>0</v>
      </c>
      <c r="K28" s="46"/>
      <c r="L28" s="46"/>
      <c r="M28" s="46"/>
      <c r="N28" s="46">
        <f t="shared" si="12"/>
        <v>0</v>
      </c>
      <c r="O28" s="46"/>
      <c r="P28" s="46"/>
      <c r="Q28" s="46"/>
      <c r="R28" s="46">
        <f t="shared" si="13"/>
        <v>0</v>
      </c>
    </row>
    <row r="29" spans="1:18" ht="15" customHeight="1" x14ac:dyDescent="0.25">
      <c r="A29" s="3" t="s">
        <v>218</v>
      </c>
      <c r="B29" s="4" t="s">
        <v>219</v>
      </c>
      <c r="C29" s="46"/>
      <c r="D29" s="46"/>
      <c r="E29" s="46"/>
      <c r="F29" s="46">
        <f t="shared" si="10"/>
        <v>0</v>
      </c>
      <c r="G29" s="46"/>
      <c r="H29" s="46"/>
      <c r="I29" s="46"/>
      <c r="J29" s="46">
        <f t="shared" si="11"/>
        <v>0</v>
      </c>
      <c r="K29" s="46"/>
      <c r="L29" s="46"/>
      <c r="M29" s="46"/>
      <c r="N29" s="46">
        <f t="shared" si="12"/>
        <v>0</v>
      </c>
      <c r="O29" s="46"/>
      <c r="P29" s="46"/>
      <c r="Q29" s="46"/>
      <c r="R29" s="46">
        <f t="shared" si="13"/>
        <v>0</v>
      </c>
    </row>
    <row r="30" spans="1:18" ht="15" customHeight="1" x14ac:dyDescent="0.25">
      <c r="A30" s="3" t="s">
        <v>363</v>
      </c>
      <c r="B30" s="4" t="s">
        <v>220</v>
      </c>
      <c r="C30" s="46">
        <v>1250</v>
      </c>
      <c r="D30" s="46"/>
      <c r="E30" s="46"/>
      <c r="F30" s="46">
        <f t="shared" si="10"/>
        <v>1250</v>
      </c>
      <c r="G30" s="46">
        <v>1250</v>
      </c>
      <c r="H30" s="46"/>
      <c r="I30" s="46"/>
      <c r="J30" s="46">
        <f t="shared" si="11"/>
        <v>1250</v>
      </c>
      <c r="K30" s="46">
        <v>1250</v>
      </c>
      <c r="L30" s="46"/>
      <c r="M30" s="46"/>
      <c r="N30" s="46">
        <f t="shared" si="12"/>
        <v>1250</v>
      </c>
      <c r="O30" s="46">
        <v>1250</v>
      </c>
      <c r="P30" s="46"/>
      <c r="Q30" s="46"/>
      <c r="R30" s="46">
        <f t="shared" si="13"/>
        <v>1250</v>
      </c>
    </row>
    <row r="31" spans="1:18" ht="15" customHeight="1" x14ac:dyDescent="0.25">
      <c r="A31" s="3" t="s">
        <v>364</v>
      </c>
      <c r="B31" s="4" t="s">
        <v>221</v>
      </c>
      <c r="C31" s="46"/>
      <c r="D31" s="46"/>
      <c r="E31" s="46"/>
      <c r="F31" s="46">
        <f t="shared" si="10"/>
        <v>0</v>
      </c>
      <c r="G31" s="46"/>
      <c r="H31" s="46"/>
      <c r="I31" s="46"/>
      <c r="J31" s="46">
        <f t="shared" si="11"/>
        <v>0</v>
      </c>
      <c r="K31" s="46"/>
      <c r="L31" s="46"/>
      <c r="M31" s="46"/>
      <c r="N31" s="46">
        <f t="shared" si="12"/>
        <v>0</v>
      </c>
      <c r="O31" s="46"/>
      <c r="P31" s="46"/>
      <c r="Q31" s="46"/>
      <c r="R31" s="46">
        <f t="shared" si="13"/>
        <v>0</v>
      </c>
    </row>
    <row r="32" spans="1:18" s="56" customFormat="1" ht="15" customHeight="1" x14ac:dyDescent="0.25">
      <c r="A32" s="5" t="s">
        <v>391</v>
      </c>
      <c r="B32" s="6" t="s">
        <v>222</v>
      </c>
      <c r="C32" s="57">
        <f t="shared" ref="C32:J32" si="14">SUM(C27:C31)</f>
        <v>1250</v>
      </c>
      <c r="D32" s="57">
        <f t="shared" si="14"/>
        <v>0</v>
      </c>
      <c r="E32" s="57">
        <f t="shared" si="14"/>
        <v>0</v>
      </c>
      <c r="F32" s="57">
        <f t="shared" si="14"/>
        <v>1250</v>
      </c>
      <c r="G32" s="57">
        <f t="shared" si="14"/>
        <v>3900</v>
      </c>
      <c r="H32" s="57">
        <f t="shared" si="14"/>
        <v>0</v>
      </c>
      <c r="I32" s="57">
        <f t="shared" si="14"/>
        <v>0</v>
      </c>
      <c r="J32" s="57">
        <f t="shared" si="14"/>
        <v>3900</v>
      </c>
      <c r="K32" s="57">
        <f t="shared" ref="K32:R32" si="15">SUM(K27:K31)</f>
        <v>3900</v>
      </c>
      <c r="L32" s="57">
        <f t="shared" si="15"/>
        <v>0</v>
      </c>
      <c r="M32" s="57">
        <f t="shared" si="15"/>
        <v>0</v>
      </c>
      <c r="N32" s="57">
        <f t="shared" si="15"/>
        <v>3900</v>
      </c>
      <c r="O32" s="57">
        <f t="shared" si="15"/>
        <v>3900</v>
      </c>
      <c r="P32" s="57">
        <f t="shared" si="15"/>
        <v>0</v>
      </c>
      <c r="Q32" s="57">
        <f t="shared" si="15"/>
        <v>0</v>
      </c>
      <c r="R32" s="57">
        <f t="shared" si="15"/>
        <v>3900</v>
      </c>
    </row>
    <row r="33" spans="1:18" ht="15" customHeight="1" x14ac:dyDescent="0.25">
      <c r="A33" s="3" t="s">
        <v>365</v>
      </c>
      <c r="B33" s="4" t="s">
        <v>223</v>
      </c>
      <c r="C33" s="46"/>
      <c r="D33" s="46"/>
      <c r="E33" s="46"/>
      <c r="F33" s="46">
        <f>SUM(C33:E33)</f>
        <v>0</v>
      </c>
      <c r="G33" s="46">
        <v>15</v>
      </c>
      <c r="H33" s="46"/>
      <c r="I33" s="46"/>
      <c r="J33" s="46">
        <f>SUM(G33:I33)</f>
        <v>15</v>
      </c>
      <c r="K33" s="46">
        <v>15</v>
      </c>
      <c r="L33" s="46"/>
      <c r="M33" s="46"/>
      <c r="N33" s="46">
        <f>SUM(K33:M33)</f>
        <v>15</v>
      </c>
      <c r="O33" s="46">
        <v>15</v>
      </c>
      <c r="P33" s="46"/>
      <c r="Q33" s="46"/>
      <c r="R33" s="46">
        <f>SUM(O33:Q33)</f>
        <v>15</v>
      </c>
    </row>
    <row r="34" spans="1:18" s="56" customFormat="1" ht="15" customHeight="1" x14ac:dyDescent="0.25">
      <c r="A34" s="30" t="s">
        <v>392</v>
      </c>
      <c r="B34" s="36" t="s">
        <v>224</v>
      </c>
      <c r="C34" s="57">
        <f t="shared" ref="C34:J34" si="16">SUM(C23,C24,C25,C26,C32,C33,)</f>
        <v>4535</v>
      </c>
      <c r="D34" s="57">
        <f t="shared" si="16"/>
        <v>0</v>
      </c>
      <c r="E34" s="57">
        <f t="shared" si="16"/>
        <v>0</v>
      </c>
      <c r="F34" s="57">
        <f t="shared" si="16"/>
        <v>4535</v>
      </c>
      <c r="G34" s="57">
        <f t="shared" si="16"/>
        <v>4535</v>
      </c>
      <c r="H34" s="57">
        <f t="shared" si="16"/>
        <v>0</v>
      </c>
      <c r="I34" s="57">
        <f t="shared" si="16"/>
        <v>0</v>
      </c>
      <c r="J34" s="57">
        <f t="shared" si="16"/>
        <v>4535</v>
      </c>
      <c r="K34" s="57">
        <f t="shared" ref="K34:R34" si="17">SUM(K23,K24,K25,K26,K32,K33,)</f>
        <v>4535</v>
      </c>
      <c r="L34" s="57">
        <f t="shared" si="17"/>
        <v>0</v>
      </c>
      <c r="M34" s="57">
        <f t="shared" si="17"/>
        <v>0</v>
      </c>
      <c r="N34" s="57">
        <f t="shared" si="17"/>
        <v>4535</v>
      </c>
      <c r="O34" s="57">
        <f t="shared" si="17"/>
        <v>4535</v>
      </c>
      <c r="P34" s="57">
        <f t="shared" si="17"/>
        <v>0</v>
      </c>
      <c r="Q34" s="57">
        <f t="shared" si="17"/>
        <v>0</v>
      </c>
      <c r="R34" s="57">
        <f t="shared" si="17"/>
        <v>4535</v>
      </c>
    </row>
    <row r="35" spans="1:18" ht="15" customHeight="1" x14ac:dyDescent="0.25">
      <c r="A35" s="9" t="s">
        <v>225</v>
      </c>
      <c r="B35" s="4" t="s">
        <v>226</v>
      </c>
      <c r="C35" s="46"/>
      <c r="D35" s="46"/>
      <c r="E35" s="46"/>
      <c r="F35" s="46">
        <f>SUM(C35:E35)</f>
        <v>0</v>
      </c>
      <c r="G35" s="46"/>
      <c r="H35" s="46"/>
      <c r="I35" s="46"/>
      <c r="J35" s="46">
        <f>SUM(G35:I35)</f>
        <v>0</v>
      </c>
      <c r="K35" s="46"/>
      <c r="L35" s="46"/>
      <c r="M35" s="46"/>
      <c r="N35" s="46">
        <f>SUM(K35:M35)</f>
        <v>0</v>
      </c>
      <c r="O35" s="46"/>
      <c r="P35" s="46"/>
      <c r="Q35" s="46"/>
      <c r="R35" s="46">
        <f>SUM(O35:Q35)</f>
        <v>0</v>
      </c>
    </row>
    <row r="36" spans="1:18" ht="15" customHeight="1" x14ac:dyDescent="0.25">
      <c r="A36" s="9" t="s">
        <v>366</v>
      </c>
      <c r="B36" s="4" t="s">
        <v>227</v>
      </c>
      <c r="C36" s="46"/>
      <c r="D36" s="46"/>
      <c r="E36" s="46"/>
      <c r="F36" s="46">
        <f t="shared" ref="F36:F44" si="18">SUM(C36:E36)</f>
        <v>0</v>
      </c>
      <c r="G36" s="46"/>
      <c r="H36" s="46"/>
      <c r="I36" s="46"/>
      <c r="J36" s="46">
        <f t="shared" ref="J36:J44" si="19">SUM(G36:I36)</f>
        <v>0</v>
      </c>
      <c r="K36" s="46"/>
      <c r="L36" s="46"/>
      <c r="M36" s="46"/>
      <c r="N36" s="46">
        <f t="shared" ref="N36:N44" si="20">SUM(K36:M36)</f>
        <v>0</v>
      </c>
      <c r="O36" s="46"/>
      <c r="P36" s="46"/>
      <c r="Q36" s="46"/>
      <c r="R36" s="46">
        <f t="shared" ref="R36:R44" si="21">SUM(O36:Q36)</f>
        <v>0</v>
      </c>
    </row>
    <row r="37" spans="1:18" ht="15" customHeight="1" x14ac:dyDescent="0.25">
      <c r="A37" s="9" t="s">
        <v>367</v>
      </c>
      <c r="B37" s="4" t="s">
        <v>228</v>
      </c>
      <c r="C37" s="46"/>
      <c r="D37" s="46"/>
      <c r="E37" s="46"/>
      <c r="F37" s="46">
        <f t="shared" si="18"/>
        <v>0</v>
      </c>
      <c r="G37" s="46"/>
      <c r="H37" s="46"/>
      <c r="I37" s="46"/>
      <c r="J37" s="46">
        <f t="shared" si="19"/>
        <v>0</v>
      </c>
      <c r="K37" s="46"/>
      <c r="L37" s="46"/>
      <c r="M37" s="46"/>
      <c r="N37" s="46">
        <f t="shared" si="20"/>
        <v>0</v>
      </c>
      <c r="O37" s="46"/>
      <c r="P37" s="46"/>
      <c r="Q37" s="46"/>
      <c r="R37" s="46">
        <f t="shared" si="21"/>
        <v>0</v>
      </c>
    </row>
    <row r="38" spans="1:18" ht="15" customHeight="1" x14ac:dyDescent="0.25">
      <c r="A38" s="9" t="s">
        <v>368</v>
      </c>
      <c r="B38" s="4" t="s">
        <v>229</v>
      </c>
      <c r="C38" s="46">
        <v>544</v>
      </c>
      <c r="D38" s="46"/>
      <c r="E38" s="46"/>
      <c r="F38" s="46">
        <f t="shared" si="18"/>
        <v>544</v>
      </c>
      <c r="G38" s="46">
        <v>543</v>
      </c>
      <c r="H38" s="46"/>
      <c r="I38" s="46"/>
      <c r="J38" s="46">
        <f t="shared" si="19"/>
        <v>543</v>
      </c>
      <c r="K38" s="46">
        <v>543</v>
      </c>
      <c r="L38" s="46"/>
      <c r="M38" s="46"/>
      <c r="N38" s="46">
        <f t="shared" si="20"/>
        <v>543</v>
      </c>
      <c r="O38" s="46">
        <v>543</v>
      </c>
      <c r="P38" s="46"/>
      <c r="Q38" s="46"/>
      <c r="R38" s="46">
        <f t="shared" si="21"/>
        <v>543</v>
      </c>
    </row>
    <row r="39" spans="1:18" ht="15" customHeight="1" x14ac:dyDescent="0.25">
      <c r="A39" s="9" t="s">
        <v>230</v>
      </c>
      <c r="B39" s="4" t="s">
        <v>231</v>
      </c>
      <c r="C39" s="46">
        <v>11289</v>
      </c>
      <c r="D39" s="46"/>
      <c r="E39" s="46"/>
      <c r="F39" s="46">
        <f t="shared" si="18"/>
        <v>11289</v>
      </c>
      <c r="G39" s="46">
        <v>11289</v>
      </c>
      <c r="H39" s="46"/>
      <c r="I39" s="46"/>
      <c r="J39" s="46">
        <f t="shared" si="19"/>
        <v>11289</v>
      </c>
      <c r="K39" s="46">
        <v>9970</v>
      </c>
      <c r="L39" s="46"/>
      <c r="M39" s="46"/>
      <c r="N39" s="46">
        <f t="shared" si="20"/>
        <v>9970</v>
      </c>
      <c r="O39" s="46">
        <v>9970</v>
      </c>
      <c r="P39" s="46"/>
      <c r="Q39" s="46"/>
      <c r="R39" s="46">
        <f t="shared" si="21"/>
        <v>9970</v>
      </c>
    </row>
    <row r="40" spans="1:18" ht="15" customHeight="1" x14ac:dyDescent="0.25">
      <c r="A40" s="9" t="s">
        <v>232</v>
      </c>
      <c r="B40" s="4" t="s">
        <v>233</v>
      </c>
      <c r="C40" s="46"/>
      <c r="D40" s="46"/>
      <c r="E40" s="46"/>
      <c r="F40" s="46">
        <f t="shared" si="18"/>
        <v>0</v>
      </c>
      <c r="G40" s="46"/>
      <c r="H40" s="46"/>
      <c r="I40" s="46"/>
      <c r="J40" s="46">
        <f t="shared" si="19"/>
        <v>0</v>
      </c>
      <c r="K40" s="46"/>
      <c r="L40" s="46"/>
      <c r="M40" s="46"/>
      <c r="N40" s="46">
        <f t="shared" si="20"/>
        <v>0</v>
      </c>
      <c r="O40" s="46"/>
      <c r="P40" s="46"/>
      <c r="Q40" s="46"/>
      <c r="R40" s="46">
        <f t="shared" si="21"/>
        <v>0</v>
      </c>
    </row>
    <row r="41" spans="1:18" ht="15" customHeight="1" x14ac:dyDescent="0.25">
      <c r="A41" s="9" t="s">
        <v>234</v>
      </c>
      <c r="B41" s="4" t="s">
        <v>235</v>
      </c>
      <c r="C41" s="46"/>
      <c r="D41" s="46"/>
      <c r="E41" s="46"/>
      <c r="F41" s="46">
        <f t="shared" si="18"/>
        <v>0</v>
      </c>
      <c r="G41" s="46"/>
      <c r="H41" s="46"/>
      <c r="I41" s="46"/>
      <c r="J41" s="46">
        <f t="shared" si="19"/>
        <v>0</v>
      </c>
      <c r="K41" s="46"/>
      <c r="L41" s="46"/>
      <c r="M41" s="46"/>
      <c r="N41" s="46">
        <f t="shared" si="20"/>
        <v>0</v>
      </c>
      <c r="O41" s="46"/>
      <c r="P41" s="46"/>
      <c r="Q41" s="46"/>
      <c r="R41" s="46">
        <f t="shared" si="21"/>
        <v>0</v>
      </c>
    </row>
    <row r="42" spans="1:18" ht="15" customHeight="1" x14ac:dyDescent="0.25">
      <c r="A42" s="9" t="s">
        <v>369</v>
      </c>
      <c r="B42" s="4" t="s">
        <v>236</v>
      </c>
      <c r="C42" s="46"/>
      <c r="D42" s="46"/>
      <c r="E42" s="46"/>
      <c r="F42" s="46">
        <f t="shared" si="18"/>
        <v>0</v>
      </c>
      <c r="G42" s="46"/>
      <c r="H42" s="46"/>
      <c r="I42" s="46"/>
      <c r="J42" s="46">
        <f t="shared" si="19"/>
        <v>0</v>
      </c>
      <c r="K42" s="46"/>
      <c r="L42" s="46"/>
      <c r="M42" s="46"/>
      <c r="N42" s="46">
        <f t="shared" si="20"/>
        <v>0</v>
      </c>
      <c r="O42" s="46"/>
      <c r="P42" s="46"/>
      <c r="Q42" s="46"/>
      <c r="R42" s="46">
        <f t="shared" si="21"/>
        <v>0</v>
      </c>
    </row>
    <row r="43" spans="1:18" ht="15" customHeight="1" x14ac:dyDescent="0.25">
      <c r="A43" s="9" t="s">
        <v>370</v>
      </c>
      <c r="B43" s="4" t="s">
        <v>237</v>
      </c>
      <c r="C43" s="46"/>
      <c r="D43" s="46"/>
      <c r="E43" s="46"/>
      <c r="F43" s="46">
        <f t="shared" si="18"/>
        <v>0</v>
      </c>
      <c r="G43" s="46"/>
      <c r="H43" s="46"/>
      <c r="I43" s="46"/>
      <c r="J43" s="46">
        <f t="shared" si="19"/>
        <v>0</v>
      </c>
      <c r="K43" s="46"/>
      <c r="L43" s="46"/>
      <c r="M43" s="46"/>
      <c r="N43" s="46">
        <f t="shared" si="20"/>
        <v>0</v>
      </c>
      <c r="O43" s="46"/>
      <c r="P43" s="46"/>
      <c r="Q43" s="46"/>
      <c r="R43" s="46">
        <f t="shared" si="21"/>
        <v>0</v>
      </c>
    </row>
    <row r="44" spans="1:18" ht="15" customHeight="1" x14ac:dyDescent="0.25">
      <c r="A44" s="9" t="s">
        <v>371</v>
      </c>
      <c r="B44" s="4" t="s">
        <v>238</v>
      </c>
      <c r="C44" s="46"/>
      <c r="D44" s="46"/>
      <c r="E44" s="46"/>
      <c r="F44" s="46">
        <f t="shared" si="18"/>
        <v>0</v>
      </c>
      <c r="G44" s="46"/>
      <c r="H44" s="46"/>
      <c r="I44" s="46"/>
      <c r="J44" s="46">
        <f t="shared" si="19"/>
        <v>0</v>
      </c>
      <c r="K44" s="46"/>
      <c r="L44" s="46"/>
      <c r="M44" s="46"/>
      <c r="N44" s="46">
        <f t="shared" si="20"/>
        <v>0</v>
      </c>
      <c r="O44" s="46"/>
      <c r="P44" s="46"/>
      <c r="Q44" s="46"/>
      <c r="R44" s="46">
        <f t="shared" si="21"/>
        <v>0</v>
      </c>
    </row>
    <row r="45" spans="1:18" s="56" customFormat="1" ht="15" customHeight="1" x14ac:dyDescent="0.25">
      <c r="A45" s="35" t="s">
        <v>393</v>
      </c>
      <c r="B45" s="36" t="s">
        <v>239</v>
      </c>
      <c r="C45" s="57">
        <f t="shared" ref="C45:J45" si="22">SUM(C35:C44)</f>
        <v>11833</v>
      </c>
      <c r="D45" s="57">
        <f t="shared" si="22"/>
        <v>0</v>
      </c>
      <c r="E45" s="57">
        <f t="shared" si="22"/>
        <v>0</v>
      </c>
      <c r="F45" s="57">
        <f t="shared" si="22"/>
        <v>11833</v>
      </c>
      <c r="G45" s="57">
        <f t="shared" si="22"/>
        <v>11832</v>
      </c>
      <c r="H45" s="57">
        <f t="shared" si="22"/>
        <v>0</v>
      </c>
      <c r="I45" s="57">
        <f t="shared" si="22"/>
        <v>0</v>
      </c>
      <c r="J45" s="57">
        <f t="shared" si="22"/>
        <v>11832</v>
      </c>
      <c r="K45" s="57">
        <f t="shared" ref="K45:R45" si="23">SUM(K35:K44)</f>
        <v>10513</v>
      </c>
      <c r="L45" s="57">
        <f t="shared" si="23"/>
        <v>0</v>
      </c>
      <c r="M45" s="57">
        <f t="shared" si="23"/>
        <v>0</v>
      </c>
      <c r="N45" s="57">
        <f t="shared" si="23"/>
        <v>10513</v>
      </c>
      <c r="O45" s="57">
        <f t="shared" si="23"/>
        <v>10513</v>
      </c>
      <c r="P45" s="57">
        <f t="shared" si="23"/>
        <v>0</v>
      </c>
      <c r="Q45" s="57">
        <f t="shared" si="23"/>
        <v>0</v>
      </c>
      <c r="R45" s="57">
        <f t="shared" si="23"/>
        <v>10513</v>
      </c>
    </row>
    <row r="46" spans="1:18" ht="15" customHeight="1" x14ac:dyDescent="0.25">
      <c r="A46" s="9" t="s">
        <v>248</v>
      </c>
      <c r="B46" s="4" t="s">
        <v>249</v>
      </c>
      <c r="C46" s="46"/>
      <c r="D46" s="46"/>
      <c r="E46" s="46"/>
      <c r="F46" s="46">
        <f>SUM(C46:E46)</f>
        <v>0</v>
      </c>
      <c r="G46" s="46"/>
      <c r="H46" s="46"/>
      <c r="I46" s="46"/>
      <c r="J46" s="46">
        <f>SUM(G46:I46)</f>
        <v>0</v>
      </c>
      <c r="K46" s="46"/>
      <c r="L46" s="46"/>
      <c r="M46" s="46"/>
      <c r="N46" s="46">
        <f>SUM(K46:M46)</f>
        <v>0</v>
      </c>
      <c r="O46" s="46"/>
      <c r="P46" s="46"/>
      <c r="Q46" s="46"/>
      <c r="R46" s="46">
        <f>SUM(O46:Q46)</f>
        <v>0</v>
      </c>
    </row>
    <row r="47" spans="1:18" ht="15" customHeight="1" x14ac:dyDescent="0.25">
      <c r="A47" s="3" t="s">
        <v>375</v>
      </c>
      <c r="B47" s="4" t="s">
        <v>250</v>
      </c>
      <c r="C47" s="46"/>
      <c r="D47" s="46"/>
      <c r="E47" s="46"/>
      <c r="F47" s="46">
        <f>SUM(C47:E47)</f>
        <v>0</v>
      </c>
      <c r="G47" s="46"/>
      <c r="H47" s="46"/>
      <c r="I47" s="46"/>
      <c r="J47" s="46">
        <f>SUM(G47:I47)</f>
        <v>0</v>
      </c>
      <c r="K47" s="46"/>
      <c r="L47" s="46"/>
      <c r="M47" s="46"/>
      <c r="N47" s="46">
        <f>SUM(K47:M47)</f>
        <v>0</v>
      </c>
      <c r="O47" s="46"/>
      <c r="P47" s="46"/>
      <c r="Q47" s="46"/>
      <c r="R47" s="46">
        <f>SUM(O47:Q47)</f>
        <v>0</v>
      </c>
    </row>
    <row r="48" spans="1:18" ht="15" customHeight="1" x14ac:dyDescent="0.25">
      <c r="A48" s="9" t="s">
        <v>376</v>
      </c>
      <c r="B48" s="4" t="s">
        <v>251</v>
      </c>
      <c r="C48" s="46">
        <v>843</v>
      </c>
      <c r="D48" s="46"/>
      <c r="E48" s="46"/>
      <c r="F48" s="46">
        <f>SUM(C48:E48)</f>
        <v>843</v>
      </c>
      <c r="G48" s="46">
        <v>843</v>
      </c>
      <c r="H48" s="46"/>
      <c r="I48" s="46"/>
      <c r="J48" s="46">
        <f>SUM(G48:I48)</f>
        <v>843</v>
      </c>
      <c r="K48" s="46">
        <v>2843</v>
      </c>
      <c r="L48" s="46"/>
      <c r="M48" s="46"/>
      <c r="N48" s="46">
        <f>SUM(K48:M48)</f>
        <v>2843</v>
      </c>
      <c r="O48" s="46">
        <v>3299</v>
      </c>
      <c r="P48" s="46"/>
      <c r="Q48" s="46"/>
      <c r="R48" s="46">
        <f>SUM(O48:Q48)</f>
        <v>3299</v>
      </c>
    </row>
    <row r="49" spans="1:18" s="56" customFormat="1" ht="15" customHeight="1" x14ac:dyDescent="0.25">
      <c r="A49" s="30" t="s">
        <v>395</v>
      </c>
      <c r="B49" s="36" t="s">
        <v>252</v>
      </c>
      <c r="C49" s="57">
        <f t="shared" ref="C49:J49" si="24">SUM(C46:C48)</f>
        <v>843</v>
      </c>
      <c r="D49" s="57">
        <f t="shared" si="24"/>
        <v>0</v>
      </c>
      <c r="E49" s="57">
        <f t="shared" si="24"/>
        <v>0</v>
      </c>
      <c r="F49" s="57">
        <f t="shared" si="24"/>
        <v>843</v>
      </c>
      <c r="G49" s="57">
        <f t="shared" si="24"/>
        <v>843</v>
      </c>
      <c r="H49" s="57">
        <f t="shared" si="24"/>
        <v>0</v>
      </c>
      <c r="I49" s="57">
        <f t="shared" si="24"/>
        <v>0</v>
      </c>
      <c r="J49" s="57">
        <f t="shared" si="24"/>
        <v>843</v>
      </c>
      <c r="K49" s="57">
        <f t="shared" ref="K49:R49" si="25">SUM(K46:K48)</f>
        <v>2843</v>
      </c>
      <c r="L49" s="57">
        <f t="shared" si="25"/>
        <v>0</v>
      </c>
      <c r="M49" s="57">
        <f t="shared" si="25"/>
        <v>0</v>
      </c>
      <c r="N49" s="57">
        <f t="shared" si="25"/>
        <v>2843</v>
      </c>
      <c r="O49" s="57">
        <f t="shared" si="25"/>
        <v>3299</v>
      </c>
      <c r="P49" s="57">
        <f t="shared" si="25"/>
        <v>0</v>
      </c>
      <c r="Q49" s="57">
        <f t="shared" si="25"/>
        <v>0</v>
      </c>
      <c r="R49" s="57">
        <f t="shared" si="25"/>
        <v>3299</v>
      </c>
    </row>
    <row r="50" spans="1:18" s="56" customFormat="1" ht="15" customHeight="1" x14ac:dyDescent="0.25">
      <c r="A50" s="39" t="s">
        <v>5</v>
      </c>
      <c r="B50" s="41"/>
      <c r="C50" s="57">
        <f t="shared" ref="C50:J50" si="26">SUM(C20,C34,C45,C49,)</f>
        <v>71006</v>
      </c>
      <c r="D50" s="57">
        <f t="shared" si="26"/>
        <v>0</v>
      </c>
      <c r="E50" s="57">
        <f t="shared" si="26"/>
        <v>0</v>
      </c>
      <c r="F50" s="57">
        <f t="shared" si="26"/>
        <v>71006</v>
      </c>
      <c r="G50" s="57">
        <f t="shared" si="26"/>
        <v>71006</v>
      </c>
      <c r="H50" s="57">
        <f t="shared" si="26"/>
        <v>0</v>
      </c>
      <c r="I50" s="57">
        <f t="shared" si="26"/>
        <v>0</v>
      </c>
      <c r="J50" s="57">
        <f t="shared" si="26"/>
        <v>71006</v>
      </c>
      <c r="K50" s="57">
        <f t="shared" ref="K50:R50" si="27">SUM(K20,K34,K45,K49,)</f>
        <v>71687</v>
      </c>
      <c r="L50" s="57">
        <f t="shared" si="27"/>
        <v>0</v>
      </c>
      <c r="M50" s="57">
        <f t="shared" si="27"/>
        <v>0</v>
      </c>
      <c r="N50" s="57">
        <f t="shared" si="27"/>
        <v>71687</v>
      </c>
      <c r="O50" s="57">
        <f t="shared" si="27"/>
        <v>72575</v>
      </c>
      <c r="P50" s="57">
        <f t="shared" si="27"/>
        <v>0</v>
      </c>
      <c r="Q50" s="57">
        <f t="shared" si="27"/>
        <v>0</v>
      </c>
      <c r="R50" s="57">
        <f t="shared" si="27"/>
        <v>72575</v>
      </c>
    </row>
    <row r="51" spans="1:18" ht="15" customHeight="1" x14ac:dyDescent="0.25">
      <c r="A51" s="3" t="s">
        <v>202</v>
      </c>
      <c r="B51" s="4" t="s">
        <v>203</v>
      </c>
      <c r="C51" s="46"/>
      <c r="D51" s="46"/>
      <c r="E51" s="46"/>
      <c r="F51" s="46">
        <f>SUM(C51:E51)</f>
        <v>0</v>
      </c>
      <c r="G51" s="46"/>
      <c r="H51" s="46"/>
      <c r="I51" s="46"/>
      <c r="J51" s="46">
        <f>SUM(G51:I51)</f>
        <v>0</v>
      </c>
      <c r="K51" s="46"/>
      <c r="L51" s="46"/>
      <c r="M51" s="46"/>
      <c r="N51" s="46">
        <f>SUM(K51:M51)</f>
        <v>0</v>
      </c>
      <c r="O51" s="46"/>
      <c r="P51" s="46"/>
      <c r="Q51" s="46"/>
      <c r="R51" s="46">
        <f>SUM(O51:Q51)</f>
        <v>0</v>
      </c>
    </row>
    <row r="52" spans="1:18" ht="15" customHeight="1" x14ac:dyDescent="0.25">
      <c r="A52" s="3" t="s">
        <v>204</v>
      </c>
      <c r="B52" s="4" t="s">
        <v>205</v>
      </c>
      <c r="C52" s="46"/>
      <c r="D52" s="46"/>
      <c r="E52" s="46"/>
      <c r="F52" s="46">
        <f>SUM(C52:E52)</f>
        <v>0</v>
      </c>
      <c r="G52" s="46"/>
      <c r="H52" s="46"/>
      <c r="I52" s="46"/>
      <c r="J52" s="46">
        <f>SUM(G52:I52)</f>
        <v>0</v>
      </c>
      <c r="K52" s="46"/>
      <c r="L52" s="46"/>
      <c r="M52" s="46"/>
      <c r="N52" s="46">
        <f>SUM(K52:M52)</f>
        <v>0</v>
      </c>
      <c r="O52" s="46"/>
      <c r="P52" s="46"/>
      <c r="Q52" s="46"/>
      <c r="R52" s="46">
        <f>SUM(O52:Q52)</f>
        <v>0</v>
      </c>
    </row>
    <row r="53" spans="1:18" ht="15" customHeight="1" x14ac:dyDescent="0.25">
      <c r="A53" s="3" t="s">
        <v>353</v>
      </c>
      <c r="B53" s="4" t="s">
        <v>206</v>
      </c>
      <c r="C53" s="46"/>
      <c r="D53" s="46"/>
      <c r="E53" s="46"/>
      <c r="F53" s="46">
        <f>SUM(C53:E53)</f>
        <v>0</v>
      </c>
      <c r="G53" s="46"/>
      <c r="H53" s="46"/>
      <c r="I53" s="46"/>
      <c r="J53" s="46">
        <f>SUM(G53:I53)</f>
        <v>0</v>
      </c>
      <c r="K53" s="46"/>
      <c r="L53" s="46"/>
      <c r="M53" s="46"/>
      <c r="N53" s="46">
        <f>SUM(K53:M53)</f>
        <v>0</v>
      </c>
      <c r="O53" s="46"/>
      <c r="P53" s="46"/>
      <c r="Q53" s="46"/>
      <c r="R53" s="46">
        <f>SUM(O53:Q53)</f>
        <v>0</v>
      </c>
    </row>
    <row r="54" spans="1:18" ht="15" customHeight="1" x14ac:dyDescent="0.25">
      <c r="A54" s="3" t="s">
        <v>354</v>
      </c>
      <c r="B54" s="4" t="s">
        <v>207</v>
      </c>
      <c r="C54" s="46"/>
      <c r="D54" s="46"/>
      <c r="E54" s="46"/>
      <c r="F54" s="46">
        <f>SUM(C54:E54)</f>
        <v>0</v>
      </c>
      <c r="G54" s="46"/>
      <c r="H54" s="46"/>
      <c r="I54" s="46"/>
      <c r="J54" s="46">
        <f>SUM(G54:I54)</f>
        <v>0</v>
      </c>
      <c r="K54" s="46"/>
      <c r="L54" s="46"/>
      <c r="M54" s="46"/>
      <c r="N54" s="46">
        <f>SUM(K54:M54)</f>
        <v>0</v>
      </c>
      <c r="O54" s="46"/>
      <c r="P54" s="46"/>
      <c r="Q54" s="46"/>
      <c r="R54" s="46">
        <f>SUM(O54:Q54)</f>
        <v>0</v>
      </c>
    </row>
    <row r="55" spans="1:18" ht="15" customHeight="1" x14ac:dyDescent="0.25">
      <c r="A55" s="3" t="s">
        <v>355</v>
      </c>
      <c r="B55" s="4" t="s">
        <v>208</v>
      </c>
      <c r="C55" s="46">
        <v>3330</v>
      </c>
      <c r="D55" s="46"/>
      <c r="E55" s="46"/>
      <c r="F55" s="46">
        <f>SUM(C55:E55)</f>
        <v>3330</v>
      </c>
      <c r="G55" s="46">
        <v>3330</v>
      </c>
      <c r="H55" s="46"/>
      <c r="I55" s="46"/>
      <c r="J55" s="46">
        <f>SUM(G55:I55)</f>
        <v>3330</v>
      </c>
      <c r="K55" s="46">
        <v>3330</v>
      </c>
      <c r="L55" s="46"/>
      <c r="M55" s="46"/>
      <c r="N55" s="46">
        <f>SUM(K55:M55)</f>
        <v>3330</v>
      </c>
      <c r="O55" s="46">
        <v>3330</v>
      </c>
      <c r="P55" s="46"/>
      <c r="Q55" s="46"/>
      <c r="R55" s="46">
        <f>SUM(O55:Q55)</f>
        <v>3330</v>
      </c>
    </row>
    <row r="56" spans="1:18" s="56" customFormat="1" ht="15" customHeight="1" x14ac:dyDescent="0.25">
      <c r="A56" s="30" t="s">
        <v>389</v>
      </c>
      <c r="B56" s="36" t="s">
        <v>209</v>
      </c>
      <c r="C56" s="57">
        <f t="shared" ref="C56:J56" si="28">SUM(C51:C55)</f>
        <v>3330</v>
      </c>
      <c r="D56" s="57">
        <f t="shared" si="28"/>
        <v>0</v>
      </c>
      <c r="E56" s="57">
        <f t="shared" si="28"/>
        <v>0</v>
      </c>
      <c r="F56" s="57">
        <f t="shared" si="28"/>
        <v>3330</v>
      </c>
      <c r="G56" s="57">
        <f t="shared" si="28"/>
        <v>3330</v>
      </c>
      <c r="H56" s="57">
        <f t="shared" si="28"/>
        <v>0</v>
      </c>
      <c r="I56" s="57">
        <f t="shared" si="28"/>
        <v>0</v>
      </c>
      <c r="J56" s="57">
        <f t="shared" si="28"/>
        <v>3330</v>
      </c>
      <c r="K56" s="57">
        <f t="shared" ref="K56:R56" si="29">SUM(K51:K55)</f>
        <v>3330</v>
      </c>
      <c r="L56" s="57">
        <f t="shared" si="29"/>
        <v>0</v>
      </c>
      <c r="M56" s="57">
        <f t="shared" si="29"/>
        <v>0</v>
      </c>
      <c r="N56" s="57">
        <f t="shared" si="29"/>
        <v>3330</v>
      </c>
      <c r="O56" s="57">
        <f t="shared" si="29"/>
        <v>3330</v>
      </c>
      <c r="P56" s="57">
        <f t="shared" si="29"/>
        <v>0</v>
      </c>
      <c r="Q56" s="57">
        <f t="shared" si="29"/>
        <v>0</v>
      </c>
      <c r="R56" s="57">
        <f t="shared" si="29"/>
        <v>3330</v>
      </c>
    </row>
    <row r="57" spans="1:18" ht="15" customHeight="1" x14ac:dyDescent="0.25">
      <c r="A57" s="9" t="s">
        <v>372</v>
      </c>
      <c r="B57" s="4" t="s">
        <v>240</v>
      </c>
      <c r="C57" s="46"/>
      <c r="D57" s="46"/>
      <c r="E57" s="46"/>
      <c r="F57" s="46">
        <f>SUM(C57:E57)</f>
        <v>0</v>
      </c>
      <c r="G57" s="46"/>
      <c r="H57" s="46"/>
      <c r="I57" s="46"/>
      <c r="J57" s="46">
        <f>SUM(G57:I57)</f>
        <v>0</v>
      </c>
      <c r="K57" s="46"/>
      <c r="L57" s="46"/>
      <c r="M57" s="46"/>
      <c r="N57" s="46">
        <f>SUM(K57:M57)</f>
        <v>0</v>
      </c>
      <c r="O57" s="46"/>
      <c r="P57" s="46"/>
      <c r="Q57" s="46"/>
      <c r="R57" s="46">
        <f>SUM(O57:Q57)</f>
        <v>0</v>
      </c>
    </row>
    <row r="58" spans="1:18" ht="15" customHeight="1" x14ac:dyDescent="0.25">
      <c r="A58" s="9" t="s">
        <v>373</v>
      </c>
      <c r="B58" s="4" t="s">
        <v>241</v>
      </c>
      <c r="C58" s="46"/>
      <c r="D58" s="46"/>
      <c r="E58" s="46"/>
      <c r="F58" s="46">
        <f>SUM(C58:E58)</f>
        <v>0</v>
      </c>
      <c r="G58" s="46"/>
      <c r="H58" s="46"/>
      <c r="I58" s="46"/>
      <c r="J58" s="46">
        <f>SUM(G58:I58)</f>
        <v>0</v>
      </c>
      <c r="K58" s="46"/>
      <c r="L58" s="46"/>
      <c r="M58" s="46"/>
      <c r="N58" s="46">
        <f>SUM(K58:M58)</f>
        <v>0</v>
      </c>
      <c r="O58" s="46"/>
      <c r="P58" s="46"/>
      <c r="Q58" s="46"/>
      <c r="R58" s="46">
        <f>SUM(O58:Q58)</f>
        <v>0</v>
      </c>
    </row>
    <row r="59" spans="1:18" ht="15" customHeight="1" x14ac:dyDescent="0.25">
      <c r="A59" s="9" t="s">
        <v>242</v>
      </c>
      <c r="B59" s="4" t="s">
        <v>243</v>
      </c>
      <c r="C59" s="46"/>
      <c r="D59" s="46"/>
      <c r="E59" s="46"/>
      <c r="F59" s="46">
        <f>SUM(C59:E59)</f>
        <v>0</v>
      </c>
      <c r="G59" s="46"/>
      <c r="H59" s="46"/>
      <c r="I59" s="46"/>
      <c r="J59" s="46">
        <f>SUM(G59:I59)</f>
        <v>0</v>
      </c>
      <c r="K59" s="46"/>
      <c r="L59" s="46"/>
      <c r="M59" s="46"/>
      <c r="N59" s="46">
        <f>SUM(K59:M59)</f>
        <v>0</v>
      </c>
      <c r="O59" s="46"/>
      <c r="P59" s="46"/>
      <c r="Q59" s="46"/>
      <c r="R59" s="46">
        <f>SUM(O59:Q59)</f>
        <v>0</v>
      </c>
    </row>
    <row r="60" spans="1:18" ht="15" customHeight="1" x14ac:dyDescent="0.25">
      <c r="A60" s="9" t="s">
        <v>374</v>
      </c>
      <c r="B60" s="4" t="s">
        <v>244</v>
      </c>
      <c r="C60" s="46"/>
      <c r="D60" s="46"/>
      <c r="E60" s="46"/>
      <c r="F60" s="46">
        <f>SUM(C60:E60)</f>
        <v>0</v>
      </c>
      <c r="G60" s="46"/>
      <c r="H60" s="46"/>
      <c r="I60" s="46"/>
      <c r="J60" s="46">
        <f>SUM(G60:I60)</f>
        <v>0</v>
      </c>
      <c r="K60" s="46"/>
      <c r="L60" s="46"/>
      <c r="M60" s="46"/>
      <c r="N60" s="46">
        <f>SUM(K60:M60)</f>
        <v>0</v>
      </c>
      <c r="O60" s="46"/>
      <c r="P60" s="46"/>
      <c r="Q60" s="46"/>
      <c r="R60" s="46">
        <f>SUM(O60:Q60)</f>
        <v>0</v>
      </c>
    </row>
    <row r="61" spans="1:18" ht="15" customHeight="1" x14ac:dyDescent="0.25">
      <c r="A61" s="9" t="s">
        <v>245</v>
      </c>
      <c r="B61" s="4" t="s">
        <v>246</v>
      </c>
      <c r="C61" s="46"/>
      <c r="D61" s="46"/>
      <c r="E61" s="46"/>
      <c r="F61" s="46">
        <f>SUM(C61:E61)</f>
        <v>0</v>
      </c>
      <c r="G61" s="46"/>
      <c r="H61" s="46"/>
      <c r="I61" s="46"/>
      <c r="J61" s="46">
        <f>SUM(G61:I61)</f>
        <v>0</v>
      </c>
      <c r="K61" s="46"/>
      <c r="L61" s="46"/>
      <c r="M61" s="46"/>
      <c r="N61" s="46">
        <f>SUM(K61:M61)</f>
        <v>0</v>
      </c>
      <c r="O61" s="46"/>
      <c r="P61" s="46"/>
      <c r="Q61" s="46"/>
      <c r="R61" s="46">
        <f>SUM(O61:Q61)</f>
        <v>0</v>
      </c>
    </row>
    <row r="62" spans="1:18" s="56" customFormat="1" ht="15" customHeight="1" x14ac:dyDescent="0.25">
      <c r="A62" s="30" t="s">
        <v>394</v>
      </c>
      <c r="B62" s="36" t="s">
        <v>247</v>
      </c>
      <c r="C62" s="57">
        <f t="shared" ref="C62:J62" si="30">SUM(C57:C61)</f>
        <v>0</v>
      </c>
      <c r="D62" s="57">
        <f t="shared" si="30"/>
        <v>0</v>
      </c>
      <c r="E62" s="57">
        <f t="shared" si="30"/>
        <v>0</v>
      </c>
      <c r="F62" s="57">
        <f t="shared" si="30"/>
        <v>0</v>
      </c>
      <c r="G62" s="57">
        <f t="shared" si="30"/>
        <v>0</v>
      </c>
      <c r="H62" s="57">
        <f t="shared" si="30"/>
        <v>0</v>
      </c>
      <c r="I62" s="57">
        <f t="shared" si="30"/>
        <v>0</v>
      </c>
      <c r="J62" s="57">
        <f t="shared" si="30"/>
        <v>0</v>
      </c>
      <c r="K62" s="57">
        <f t="shared" ref="K62:R62" si="31">SUM(K57:K61)</f>
        <v>0</v>
      </c>
      <c r="L62" s="57">
        <f t="shared" si="31"/>
        <v>0</v>
      </c>
      <c r="M62" s="57">
        <f t="shared" si="31"/>
        <v>0</v>
      </c>
      <c r="N62" s="57">
        <f t="shared" si="31"/>
        <v>0</v>
      </c>
      <c r="O62" s="57">
        <f t="shared" si="31"/>
        <v>0</v>
      </c>
      <c r="P62" s="57">
        <f t="shared" si="31"/>
        <v>0</v>
      </c>
      <c r="Q62" s="57">
        <f t="shared" si="31"/>
        <v>0</v>
      </c>
      <c r="R62" s="57">
        <f t="shared" si="31"/>
        <v>0</v>
      </c>
    </row>
    <row r="63" spans="1:18" ht="15" customHeight="1" x14ac:dyDescent="0.25">
      <c r="A63" s="9" t="s">
        <v>253</v>
      </c>
      <c r="B63" s="4" t="s">
        <v>254</v>
      </c>
      <c r="C63" s="46"/>
      <c r="D63" s="46"/>
      <c r="E63" s="46"/>
      <c r="F63" s="46">
        <f>SUM(C63:E63)</f>
        <v>0</v>
      </c>
      <c r="G63" s="46"/>
      <c r="H63" s="46"/>
      <c r="I63" s="46"/>
      <c r="J63" s="46">
        <f>SUM(G63:I63)</f>
        <v>0</v>
      </c>
      <c r="K63" s="46"/>
      <c r="L63" s="46"/>
      <c r="M63" s="46"/>
      <c r="N63" s="46">
        <f>SUM(K63:M63)</f>
        <v>0</v>
      </c>
      <c r="O63" s="46"/>
      <c r="P63" s="46"/>
      <c r="Q63" s="46"/>
      <c r="R63" s="46">
        <f>SUM(O63:Q63)</f>
        <v>0</v>
      </c>
    </row>
    <row r="64" spans="1:18" ht="15" customHeight="1" x14ac:dyDescent="0.25">
      <c r="A64" s="3" t="s">
        <v>377</v>
      </c>
      <c r="B64" s="4" t="s">
        <v>255</v>
      </c>
      <c r="C64" s="46"/>
      <c r="D64" s="46"/>
      <c r="E64" s="46"/>
      <c r="F64" s="46">
        <f>SUM(C64:E64)</f>
        <v>0</v>
      </c>
      <c r="G64" s="46"/>
      <c r="H64" s="46"/>
      <c r="I64" s="46"/>
      <c r="J64" s="46">
        <f>SUM(G64:I64)</f>
        <v>0</v>
      </c>
      <c r="K64" s="46"/>
      <c r="L64" s="46"/>
      <c r="M64" s="46"/>
      <c r="N64" s="46">
        <f>SUM(K64:M64)</f>
        <v>0</v>
      </c>
      <c r="O64" s="46"/>
      <c r="P64" s="46"/>
      <c r="Q64" s="46"/>
      <c r="R64" s="46">
        <f>SUM(O64:Q64)</f>
        <v>0</v>
      </c>
    </row>
    <row r="65" spans="1:18" ht="15" customHeight="1" x14ac:dyDescent="0.25">
      <c r="A65" s="9" t="s">
        <v>378</v>
      </c>
      <c r="B65" s="4" t="s">
        <v>256</v>
      </c>
      <c r="C65" s="46">
        <v>9990</v>
      </c>
      <c r="D65" s="46"/>
      <c r="E65" s="46"/>
      <c r="F65" s="46">
        <f>SUM(C65:E65)</f>
        <v>9990</v>
      </c>
      <c r="G65" s="46">
        <v>9990</v>
      </c>
      <c r="H65" s="46"/>
      <c r="I65" s="46"/>
      <c r="J65" s="46">
        <f>SUM(G65:I65)</f>
        <v>9990</v>
      </c>
      <c r="K65" s="46">
        <v>9990</v>
      </c>
      <c r="L65" s="46"/>
      <c r="M65" s="46"/>
      <c r="N65" s="46">
        <f>SUM(K65:M65)</f>
        <v>9990</v>
      </c>
      <c r="O65" s="46">
        <v>9990</v>
      </c>
      <c r="P65" s="46"/>
      <c r="Q65" s="46"/>
      <c r="R65" s="46">
        <f>SUM(O65:Q65)</f>
        <v>9990</v>
      </c>
    </row>
    <row r="66" spans="1:18" s="56" customFormat="1" ht="15" customHeight="1" x14ac:dyDescent="0.25">
      <c r="A66" s="30" t="s">
        <v>397</v>
      </c>
      <c r="B66" s="36" t="s">
        <v>257</v>
      </c>
      <c r="C66" s="57">
        <f t="shared" ref="C66:J66" si="32">SUM(C63:C65)</f>
        <v>9990</v>
      </c>
      <c r="D66" s="57">
        <f t="shared" si="32"/>
        <v>0</v>
      </c>
      <c r="E66" s="57">
        <f t="shared" si="32"/>
        <v>0</v>
      </c>
      <c r="F66" s="57">
        <f t="shared" si="32"/>
        <v>9990</v>
      </c>
      <c r="G66" s="57">
        <f t="shared" si="32"/>
        <v>9990</v>
      </c>
      <c r="H66" s="57">
        <f t="shared" si="32"/>
        <v>0</v>
      </c>
      <c r="I66" s="57">
        <f t="shared" si="32"/>
        <v>0</v>
      </c>
      <c r="J66" s="57">
        <f t="shared" si="32"/>
        <v>9990</v>
      </c>
      <c r="K66" s="57">
        <f t="shared" ref="K66:R66" si="33">SUM(K63:K65)</f>
        <v>9990</v>
      </c>
      <c r="L66" s="57">
        <f t="shared" si="33"/>
        <v>0</v>
      </c>
      <c r="M66" s="57">
        <f t="shared" si="33"/>
        <v>0</v>
      </c>
      <c r="N66" s="57">
        <f t="shared" si="33"/>
        <v>9990</v>
      </c>
      <c r="O66" s="57">
        <f t="shared" si="33"/>
        <v>9990</v>
      </c>
      <c r="P66" s="57">
        <f t="shared" si="33"/>
        <v>0</v>
      </c>
      <c r="Q66" s="57">
        <f t="shared" si="33"/>
        <v>0</v>
      </c>
      <c r="R66" s="57">
        <f t="shared" si="33"/>
        <v>9990</v>
      </c>
    </row>
    <row r="67" spans="1:18" s="56" customFormat="1" ht="15" customHeight="1" x14ac:dyDescent="0.25">
      <c r="A67" s="39" t="s">
        <v>6</v>
      </c>
      <c r="B67" s="41"/>
      <c r="C67" s="57">
        <f t="shared" ref="C67:J67" si="34">SUM(C66,C62,C56)</f>
        <v>13320</v>
      </c>
      <c r="D67" s="57">
        <f t="shared" si="34"/>
        <v>0</v>
      </c>
      <c r="E67" s="57">
        <f t="shared" si="34"/>
        <v>0</v>
      </c>
      <c r="F67" s="57">
        <f t="shared" si="34"/>
        <v>13320</v>
      </c>
      <c r="G67" s="57">
        <f t="shared" si="34"/>
        <v>13320</v>
      </c>
      <c r="H67" s="57">
        <f t="shared" si="34"/>
        <v>0</v>
      </c>
      <c r="I67" s="57">
        <f t="shared" si="34"/>
        <v>0</v>
      </c>
      <c r="J67" s="57">
        <f t="shared" si="34"/>
        <v>13320</v>
      </c>
      <c r="K67" s="57">
        <f t="shared" ref="K67:R67" si="35">SUM(K66,K62,K56)</f>
        <v>13320</v>
      </c>
      <c r="L67" s="57">
        <f t="shared" si="35"/>
        <v>0</v>
      </c>
      <c r="M67" s="57">
        <f t="shared" si="35"/>
        <v>0</v>
      </c>
      <c r="N67" s="57">
        <f t="shared" si="35"/>
        <v>13320</v>
      </c>
      <c r="O67" s="57">
        <f t="shared" si="35"/>
        <v>13320</v>
      </c>
      <c r="P67" s="57">
        <f t="shared" si="35"/>
        <v>0</v>
      </c>
      <c r="Q67" s="57">
        <f t="shared" si="35"/>
        <v>0</v>
      </c>
      <c r="R67" s="57">
        <f t="shared" si="35"/>
        <v>13320</v>
      </c>
    </row>
    <row r="68" spans="1:18" s="56" customFormat="1" ht="15.75" x14ac:dyDescent="0.25">
      <c r="A68" s="33" t="s">
        <v>396</v>
      </c>
      <c r="B68" s="26" t="s">
        <v>258</v>
      </c>
      <c r="C68" s="57">
        <f t="shared" ref="C68:J68" si="36">SUM(C67,C50)</f>
        <v>84326</v>
      </c>
      <c r="D68" s="57">
        <f t="shared" si="36"/>
        <v>0</v>
      </c>
      <c r="E68" s="57">
        <f t="shared" si="36"/>
        <v>0</v>
      </c>
      <c r="F68" s="57">
        <f t="shared" si="36"/>
        <v>84326</v>
      </c>
      <c r="G68" s="57">
        <f t="shared" si="36"/>
        <v>84326</v>
      </c>
      <c r="H68" s="57">
        <f t="shared" si="36"/>
        <v>0</v>
      </c>
      <c r="I68" s="57">
        <f t="shared" si="36"/>
        <v>0</v>
      </c>
      <c r="J68" s="57">
        <f t="shared" si="36"/>
        <v>84326</v>
      </c>
      <c r="K68" s="57">
        <f t="shared" ref="K68:R68" si="37">SUM(K67,K50)</f>
        <v>85007</v>
      </c>
      <c r="L68" s="57">
        <f t="shared" si="37"/>
        <v>0</v>
      </c>
      <c r="M68" s="57">
        <f t="shared" si="37"/>
        <v>0</v>
      </c>
      <c r="N68" s="57">
        <f t="shared" si="37"/>
        <v>85007</v>
      </c>
      <c r="O68" s="57">
        <f t="shared" si="37"/>
        <v>85895</v>
      </c>
      <c r="P68" s="57">
        <f t="shared" si="37"/>
        <v>0</v>
      </c>
      <c r="Q68" s="57">
        <f t="shared" si="37"/>
        <v>0</v>
      </c>
      <c r="R68" s="57">
        <f t="shared" si="37"/>
        <v>85895</v>
      </c>
    </row>
    <row r="69" spans="1:18" s="56" customFormat="1" ht="15.75" x14ac:dyDescent="0.25">
      <c r="A69" s="60" t="s">
        <v>7</v>
      </c>
      <c r="B69" s="44"/>
      <c r="C69" s="57"/>
      <c r="D69" s="57"/>
      <c r="E69" s="57"/>
      <c r="F69" s="57">
        <f>SUM(C69:E69)</f>
        <v>0</v>
      </c>
      <c r="G69" s="57"/>
      <c r="H69" s="57"/>
      <c r="I69" s="57"/>
      <c r="J69" s="57">
        <f>SUM(G69:I69)</f>
        <v>0</v>
      </c>
      <c r="K69" s="57"/>
      <c r="L69" s="57"/>
      <c r="M69" s="57"/>
      <c r="N69" s="57">
        <f>SUM(K69:M69)</f>
        <v>0</v>
      </c>
      <c r="O69" s="57"/>
      <c r="P69" s="57"/>
      <c r="Q69" s="57"/>
      <c r="R69" s="57">
        <f>SUM(O69:Q69)</f>
        <v>0</v>
      </c>
    </row>
    <row r="70" spans="1:18" s="56" customFormat="1" ht="15.75" x14ac:dyDescent="0.25">
      <c r="A70" s="60" t="s">
        <v>8</v>
      </c>
      <c r="B70" s="44"/>
      <c r="C70" s="57"/>
      <c r="D70" s="57"/>
      <c r="E70" s="57"/>
      <c r="F70" s="57">
        <f>SUM(C70:E70)</f>
        <v>0</v>
      </c>
      <c r="G70" s="57"/>
      <c r="H70" s="57"/>
      <c r="I70" s="57"/>
      <c r="J70" s="57">
        <f>SUM(G70:I70)</f>
        <v>0</v>
      </c>
      <c r="K70" s="57"/>
      <c r="L70" s="57"/>
      <c r="M70" s="57"/>
      <c r="N70" s="57">
        <f>SUM(K70:M70)</f>
        <v>0</v>
      </c>
      <c r="O70" s="57"/>
      <c r="P70" s="57"/>
      <c r="Q70" s="57"/>
      <c r="R70" s="57">
        <f>SUM(O70:Q70)</f>
        <v>0</v>
      </c>
    </row>
    <row r="71" spans="1:18" x14ac:dyDescent="0.25">
      <c r="A71" s="28" t="s">
        <v>379</v>
      </c>
      <c r="B71" s="3" t="s">
        <v>259</v>
      </c>
      <c r="C71" s="46"/>
      <c r="D71" s="46"/>
      <c r="E71" s="46"/>
      <c r="F71" s="46">
        <f>SUM(C71:E71)</f>
        <v>0</v>
      </c>
      <c r="G71" s="46"/>
      <c r="H71" s="46"/>
      <c r="I71" s="46"/>
      <c r="J71" s="46">
        <f>SUM(G71:I71)</f>
        <v>0</v>
      </c>
      <c r="K71" s="46"/>
      <c r="L71" s="46"/>
      <c r="M71" s="46"/>
      <c r="N71" s="46">
        <f>SUM(K71:M71)</f>
        <v>0</v>
      </c>
      <c r="O71" s="46"/>
      <c r="P71" s="46"/>
      <c r="Q71" s="46"/>
      <c r="R71" s="46">
        <f>SUM(O71:Q71)</f>
        <v>0</v>
      </c>
    </row>
    <row r="72" spans="1:18" x14ac:dyDescent="0.25">
      <c r="A72" s="9" t="s">
        <v>260</v>
      </c>
      <c r="B72" s="3" t="s">
        <v>261</v>
      </c>
      <c r="C72" s="46"/>
      <c r="D72" s="46"/>
      <c r="E72" s="46"/>
      <c r="F72" s="46">
        <f>SUM(C72:E72)</f>
        <v>0</v>
      </c>
      <c r="G72" s="46"/>
      <c r="H72" s="46"/>
      <c r="I72" s="46"/>
      <c r="J72" s="46">
        <f>SUM(G72:I72)</f>
        <v>0</v>
      </c>
      <c r="K72" s="46"/>
      <c r="L72" s="46"/>
      <c r="M72" s="46"/>
      <c r="N72" s="46">
        <f>SUM(K72:M72)</f>
        <v>0</v>
      </c>
      <c r="O72" s="46"/>
      <c r="P72" s="46"/>
      <c r="Q72" s="46"/>
      <c r="R72" s="46">
        <f>SUM(O72:Q72)</f>
        <v>0</v>
      </c>
    </row>
    <row r="73" spans="1:18" x14ac:dyDescent="0.25">
      <c r="A73" s="28" t="s">
        <v>380</v>
      </c>
      <c r="B73" s="3" t="s">
        <v>262</v>
      </c>
      <c r="C73" s="46"/>
      <c r="D73" s="46"/>
      <c r="E73" s="46"/>
      <c r="F73" s="46">
        <f>SUM(C73:E73)</f>
        <v>0</v>
      </c>
      <c r="G73" s="46"/>
      <c r="H73" s="46"/>
      <c r="I73" s="46"/>
      <c r="J73" s="46">
        <f>SUM(G73:I73)</f>
        <v>0</v>
      </c>
      <c r="K73" s="46"/>
      <c r="L73" s="46"/>
      <c r="M73" s="46"/>
      <c r="N73" s="46">
        <f>SUM(K73:M73)</f>
        <v>0</v>
      </c>
      <c r="O73" s="46"/>
      <c r="P73" s="46"/>
      <c r="Q73" s="46"/>
      <c r="R73" s="46">
        <f>SUM(O73:Q73)</f>
        <v>0</v>
      </c>
    </row>
    <row r="74" spans="1:18" s="56" customFormat="1" x14ac:dyDescent="0.25">
      <c r="A74" s="11" t="s">
        <v>398</v>
      </c>
      <c r="B74" s="5" t="s">
        <v>263</v>
      </c>
      <c r="C74" s="57">
        <f t="shared" ref="C74:J74" si="38">SUM(C71:C73)</f>
        <v>0</v>
      </c>
      <c r="D74" s="57">
        <f t="shared" si="38"/>
        <v>0</v>
      </c>
      <c r="E74" s="57">
        <f t="shared" si="38"/>
        <v>0</v>
      </c>
      <c r="F74" s="57">
        <f t="shared" si="38"/>
        <v>0</v>
      </c>
      <c r="G74" s="57">
        <f t="shared" si="38"/>
        <v>0</v>
      </c>
      <c r="H74" s="57">
        <f t="shared" si="38"/>
        <v>0</v>
      </c>
      <c r="I74" s="57">
        <f t="shared" si="38"/>
        <v>0</v>
      </c>
      <c r="J74" s="57">
        <f t="shared" si="38"/>
        <v>0</v>
      </c>
      <c r="K74" s="57">
        <f t="shared" ref="K74:R74" si="39">SUM(K71:K73)</f>
        <v>0</v>
      </c>
      <c r="L74" s="57">
        <f t="shared" si="39"/>
        <v>0</v>
      </c>
      <c r="M74" s="57">
        <f t="shared" si="39"/>
        <v>0</v>
      </c>
      <c r="N74" s="57">
        <f t="shared" si="39"/>
        <v>0</v>
      </c>
      <c r="O74" s="57">
        <f t="shared" si="39"/>
        <v>0</v>
      </c>
      <c r="P74" s="57">
        <f t="shared" si="39"/>
        <v>0</v>
      </c>
      <c r="Q74" s="57">
        <f t="shared" si="39"/>
        <v>0</v>
      </c>
      <c r="R74" s="57">
        <f t="shared" si="39"/>
        <v>0</v>
      </c>
    </row>
    <row r="75" spans="1:18" x14ac:dyDescent="0.25">
      <c r="A75" s="9" t="s">
        <v>381</v>
      </c>
      <c r="B75" s="3" t="s">
        <v>264</v>
      </c>
      <c r="C75" s="46"/>
      <c r="D75" s="46"/>
      <c r="E75" s="46"/>
      <c r="F75" s="46">
        <f>SUM(C75:E75)</f>
        <v>0</v>
      </c>
      <c r="G75" s="46"/>
      <c r="H75" s="46"/>
      <c r="I75" s="46"/>
      <c r="J75" s="46">
        <f>SUM(G75:I75)</f>
        <v>0</v>
      </c>
      <c r="K75" s="46"/>
      <c r="L75" s="46"/>
      <c r="M75" s="46"/>
      <c r="N75" s="46">
        <f>SUM(K75:M75)</f>
        <v>0</v>
      </c>
      <c r="O75" s="46"/>
      <c r="P75" s="46"/>
      <c r="Q75" s="46"/>
      <c r="R75" s="46">
        <f>SUM(O75:Q75)</f>
        <v>0</v>
      </c>
    </row>
    <row r="76" spans="1:18" x14ac:dyDescent="0.25">
      <c r="A76" s="28" t="s">
        <v>265</v>
      </c>
      <c r="B76" s="3" t="s">
        <v>266</v>
      </c>
      <c r="C76" s="46"/>
      <c r="D76" s="46"/>
      <c r="E76" s="46"/>
      <c r="F76" s="46">
        <f>SUM(C76:E76)</f>
        <v>0</v>
      </c>
      <c r="G76" s="46"/>
      <c r="H76" s="46"/>
      <c r="I76" s="46"/>
      <c r="J76" s="46">
        <f>SUM(G76:I76)</f>
        <v>0</v>
      </c>
      <c r="K76" s="46"/>
      <c r="L76" s="46"/>
      <c r="M76" s="46"/>
      <c r="N76" s="46">
        <f>SUM(K76:M76)</f>
        <v>0</v>
      </c>
      <c r="O76" s="46"/>
      <c r="P76" s="46"/>
      <c r="Q76" s="46"/>
      <c r="R76" s="46">
        <f>SUM(O76:Q76)</f>
        <v>0</v>
      </c>
    </row>
    <row r="77" spans="1:18" x14ac:dyDescent="0.25">
      <c r="A77" s="9" t="s">
        <v>382</v>
      </c>
      <c r="B77" s="3" t="s">
        <v>267</v>
      </c>
      <c r="C77" s="46"/>
      <c r="D77" s="46"/>
      <c r="E77" s="46"/>
      <c r="F77" s="46">
        <f>SUM(C77:E77)</f>
        <v>0</v>
      </c>
      <c r="G77" s="46"/>
      <c r="H77" s="46"/>
      <c r="I77" s="46"/>
      <c r="J77" s="46">
        <f>SUM(G77:I77)</f>
        <v>0</v>
      </c>
      <c r="K77" s="46"/>
      <c r="L77" s="46"/>
      <c r="M77" s="46"/>
      <c r="N77" s="46">
        <f>SUM(K77:M77)</f>
        <v>0</v>
      </c>
      <c r="O77" s="46"/>
      <c r="P77" s="46"/>
      <c r="Q77" s="46"/>
      <c r="R77" s="46">
        <f>SUM(O77:Q77)</f>
        <v>0</v>
      </c>
    </row>
    <row r="78" spans="1:18" x14ac:dyDescent="0.25">
      <c r="A78" s="28" t="s">
        <v>268</v>
      </c>
      <c r="B78" s="3" t="s">
        <v>269</v>
      </c>
      <c r="C78" s="46"/>
      <c r="D78" s="46"/>
      <c r="E78" s="46"/>
      <c r="F78" s="46">
        <f>SUM(C78:E78)</f>
        <v>0</v>
      </c>
      <c r="G78" s="46"/>
      <c r="H78" s="46"/>
      <c r="I78" s="46"/>
      <c r="J78" s="46">
        <f>SUM(G78:I78)</f>
        <v>0</v>
      </c>
      <c r="K78" s="46"/>
      <c r="L78" s="46"/>
      <c r="M78" s="46"/>
      <c r="N78" s="46">
        <f>SUM(K78:M78)</f>
        <v>0</v>
      </c>
      <c r="O78" s="46"/>
      <c r="P78" s="46"/>
      <c r="Q78" s="46"/>
      <c r="R78" s="46">
        <f>SUM(O78:Q78)</f>
        <v>0</v>
      </c>
    </row>
    <row r="79" spans="1:18" s="56" customFormat="1" x14ac:dyDescent="0.25">
      <c r="A79" s="10" t="s">
        <v>399</v>
      </c>
      <c r="B79" s="5" t="s">
        <v>270</v>
      </c>
      <c r="C79" s="57">
        <f t="shared" ref="C79:J79" si="40">SUM(C75:C78)</f>
        <v>0</v>
      </c>
      <c r="D79" s="57">
        <f t="shared" si="40"/>
        <v>0</v>
      </c>
      <c r="E79" s="57">
        <f t="shared" si="40"/>
        <v>0</v>
      </c>
      <c r="F79" s="57">
        <f t="shared" si="40"/>
        <v>0</v>
      </c>
      <c r="G79" s="57">
        <f t="shared" si="40"/>
        <v>0</v>
      </c>
      <c r="H79" s="57">
        <f t="shared" si="40"/>
        <v>0</v>
      </c>
      <c r="I79" s="57">
        <f t="shared" si="40"/>
        <v>0</v>
      </c>
      <c r="J79" s="57">
        <f t="shared" si="40"/>
        <v>0</v>
      </c>
      <c r="K79" s="57">
        <f t="shared" ref="K79:R79" si="41">SUM(K75:K78)</f>
        <v>0</v>
      </c>
      <c r="L79" s="57">
        <f t="shared" si="41"/>
        <v>0</v>
      </c>
      <c r="M79" s="57">
        <f t="shared" si="41"/>
        <v>0</v>
      </c>
      <c r="N79" s="57">
        <f t="shared" si="41"/>
        <v>0</v>
      </c>
      <c r="O79" s="57">
        <f t="shared" si="41"/>
        <v>0</v>
      </c>
      <c r="P79" s="57">
        <f t="shared" si="41"/>
        <v>0</v>
      </c>
      <c r="Q79" s="57">
        <f t="shared" si="41"/>
        <v>0</v>
      </c>
      <c r="R79" s="57">
        <f t="shared" si="41"/>
        <v>0</v>
      </c>
    </row>
    <row r="80" spans="1:18" x14ac:dyDescent="0.25">
      <c r="A80" s="3" t="s">
        <v>410</v>
      </c>
      <c r="B80" s="3" t="s">
        <v>271</v>
      </c>
      <c r="C80" s="46">
        <v>6945</v>
      </c>
      <c r="D80" s="46"/>
      <c r="E80" s="46"/>
      <c r="F80" s="46">
        <f>SUM(C80:E80)</f>
        <v>6945</v>
      </c>
      <c r="G80" s="46">
        <v>6945</v>
      </c>
      <c r="H80" s="46"/>
      <c r="I80" s="46"/>
      <c r="J80" s="46">
        <f>SUM(G80:I80)</f>
        <v>6945</v>
      </c>
      <c r="K80" s="46">
        <v>6945</v>
      </c>
      <c r="L80" s="46"/>
      <c r="M80" s="46"/>
      <c r="N80" s="46">
        <f>SUM(K80:M80)</f>
        <v>6945</v>
      </c>
      <c r="O80" s="46">
        <v>6945</v>
      </c>
      <c r="P80" s="46"/>
      <c r="Q80" s="46"/>
      <c r="R80" s="46">
        <f>SUM(O80:Q80)</f>
        <v>6945</v>
      </c>
    </row>
    <row r="81" spans="1:18" x14ac:dyDescent="0.25">
      <c r="A81" s="3" t="s">
        <v>411</v>
      </c>
      <c r="B81" s="3" t="s">
        <v>271</v>
      </c>
      <c r="C81" s="46"/>
      <c r="D81" s="46"/>
      <c r="E81" s="46"/>
      <c r="F81" s="46">
        <f>SUM(C81:E81)</f>
        <v>0</v>
      </c>
      <c r="G81" s="46"/>
      <c r="H81" s="46"/>
      <c r="I81" s="46"/>
      <c r="J81" s="46">
        <f>SUM(G81:I81)</f>
        <v>0</v>
      </c>
      <c r="K81" s="46"/>
      <c r="L81" s="46"/>
      <c r="M81" s="46"/>
      <c r="N81" s="46">
        <f>SUM(K81:M81)</f>
        <v>0</v>
      </c>
      <c r="O81" s="46"/>
      <c r="P81" s="46"/>
      <c r="Q81" s="46"/>
      <c r="R81" s="46">
        <f>SUM(O81:Q81)</f>
        <v>0</v>
      </c>
    </row>
    <row r="82" spans="1:18" x14ac:dyDescent="0.25">
      <c r="A82" s="3" t="s">
        <v>408</v>
      </c>
      <c r="B82" s="3" t="s">
        <v>272</v>
      </c>
      <c r="C82" s="46"/>
      <c r="D82" s="46"/>
      <c r="E82" s="46"/>
      <c r="F82" s="46">
        <f>SUM(C82:E82)</f>
        <v>0</v>
      </c>
      <c r="G82" s="46"/>
      <c r="H82" s="46"/>
      <c r="I82" s="46"/>
      <c r="J82" s="46">
        <f>SUM(G82:I82)</f>
        <v>0</v>
      </c>
      <c r="K82" s="46"/>
      <c r="L82" s="46"/>
      <c r="M82" s="46"/>
      <c r="N82" s="46">
        <f>SUM(K82:M82)</f>
        <v>0</v>
      </c>
      <c r="O82" s="46"/>
      <c r="P82" s="46"/>
      <c r="Q82" s="46"/>
      <c r="R82" s="46">
        <f>SUM(O82:Q82)</f>
        <v>0</v>
      </c>
    </row>
    <row r="83" spans="1:18" x14ac:dyDescent="0.25">
      <c r="A83" s="3" t="s">
        <v>409</v>
      </c>
      <c r="B83" s="3" t="s">
        <v>272</v>
      </c>
      <c r="C83" s="46"/>
      <c r="D83" s="46"/>
      <c r="E83" s="46"/>
      <c r="F83" s="46">
        <f>SUM(C83:E83)</f>
        <v>0</v>
      </c>
      <c r="G83" s="46"/>
      <c r="H83" s="46"/>
      <c r="I83" s="46"/>
      <c r="J83" s="46">
        <f>SUM(G83:I83)</f>
        <v>0</v>
      </c>
      <c r="K83" s="46"/>
      <c r="L83" s="46"/>
      <c r="M83" s="46"/>
      <c r="N83" s="46">
        <f>SUM(K83:M83)</f>
        <v>0</v>
      </c>
      <c r="O83" s="46"/>
      <c r="P83" s="46"/>
      <c r="Q83" s="46"/>
      <c r="R83" s="46">
        <f>SUM(O83:Q83)</f>
        <v>0</v>
      </c>
    </row>
    <row r="84" spans="1:18" s="56" customFormat="1" x14ac:dyDescent="0.25">
      <c r="A84" s="5" t="s">
        <v>400</v>
      </c>
      <c r="B84" s="5" t="s">
        <v>273</v>
      </c>
      <c r="C84" s="57">
        <f t="shared" ref="C84:J84" si="42">SUM(C80:C83)</f>
        <v>6945</v>
      </c>
      <c r="D84" s="57">
        <f t="shared" si="42"/>
        <v>0</v>
      </c>
      <c r="E84" s="57">
        <f t="shared" si="42"/>
        <v>0</v>
      </c>
      <c r="F84" s="57">
        <f t="shared" si="42"/>
        <v>6945</v>
      </c>
      <c r="G84" s="57">
        <f t="shared" si="42"/>
        <v>6945</v>
      </c>
      <c r="H84" s="57">
        <f t="shared" si="42"/>
        <v>0</v>
      </c>
      <c r="I84" s="57">
        <f t="shared" si="42"/>
        <v>0</v>
      </c>
      <c r="J84" s="57">
        <f t="shared" si="42"/>
        <v>6945</v>
      </c>
      <c r="K84" s="57">
        <f t="shared" ref="K84:R84" si="43">SUM(K80:K83)</f>
        <v>6945</v>
      </c>
      <c r="L84" s="57">
        <f t="shared" si="43"/>
        <v>0</v>
      </c>
      <c r="M84" s="57">
        <f t="shared" si="43"/>
        <v>0</v>
      </c>
      <c r="N84" s="57">
        <f t="shared" si="43"/>
        <v>6945</v>
      </c>
      <c r="O84" s="57">
        <f t="shared" si="43"/>
        <v>6945</v>
      </c>
      <c r="P84" s="57">
        <f t="shared" si="43"/>
        <v>0</v>
      </c>
      <c r="Q84" s="57">
        <f t="shared" si="43"/>
        <v>0</v>
      </c>
      <c r="R84" s="57">
        <f t="shared" si="43"/>
        <v>6945</v>
      </c>
    </row>
    <row r="85" spans="1:18" x14ac:dyDescent="0.25">
      <c r="A85" s="28" t="s">
        <v>274</v>
      </c>
      <c r="B85" s="3" t="s">
        <v>275</v>
      </c>
      <c r="C85" s="46"/>
      <c r="D85" s="46"/>
      <c r="E85" s="46"/>
      <c r="F85" s="46">
        <f>SUM(C85:E85)</f>
        <v>0</v>
      </c>
      <c r="G85" s="46"/>
      <c r="H85" s="46"/>
      <c r="I85" s="46"/>
      <c r="J85" s="46">
        <f>SUM(G85:I85)</f>
        <v>0</v>
      </c>
      <c r="K85" s="46"/>
      <c r="L85" s="46"/>
      <c r="M85" s="46"/>
      <c r="N85" s="46">
        <f>SUM(K85:M85)</f>
        <v>0</v>
      </c>
      <c r="O85" s="46"/>
      <c r="P85" s="46"/>
      <c r="Q85" s="46"/>
      <c r="R85" s="46">
        <f>SUM(O85:Q85)</f>
        <v>0</v>
      </c>
    </row>
    <row r="86" spans="1:18" x14ac:dyDescent="0.25">
      <c r="A86" s="28" t="s">
        <v>276</v>
      </c>
      <c r="B86" s="3" t="s">
        <v>277</v>
      </c>
      <c r="C86" s="46"/>
      <c r="D86" s="46"/>
      <c r="E86" s="46"/>
      <c r="F86" s="46">
        <f>SUM(C86:E86)</f>
        <v>0</v>
      </c>
      <c r="G86" s="46"/>
      <c r="H86" s="46"/>
      <c r="I86" s="46"/>
      <c r="J86" s="46">
        <f>SUM(G86:I86)</f>
        <v>0</v>
      </c>
      <c r="K86" s="46"/>
      <c r="L86" s="46"/>
      <c r="M86" s="46"/>
      <c r="N86" s="46">
        <f>SUM(K86:M86)</f>
        <v>0</v>
      </c>
      <c r="O86" s="46"/>
      <c r="P86" s="46"/>
      <c r="Q86" s="46"/>
      <c r="R86" s="46">
        <f>SUM(O86:Q86)</f>
        <v>0</v>
      </c>
    </row>
    <row r="87" spans="1:18" x14ac:dyDescent="0.25">
      <c r="A87" s="28" t="s">
        <v>278</v>
      </c>
      <c r="B87" s="3" t="s">
        <v>279</v>
      </c>
      <c r="C87" s="46"/>
      <c r="D87" s="46"/>
      <c r="E87" s="46"/>
      <c r="F87" s="46">
        <f>SUM(C87:E87)</f>
        <v>0</v>
      </c>
      <c r="G87" s="46"/>
      <c r="H87" s="46"/>
      <c r="I87" s="46"/>
      <c r="J87" s="46">
        <f>SUM(G87:I87)</f>
        <v>0</v>
      </c>
      <c r="K87" s="46"/>
      <c r="L87" s="46"/>
      <c r="M87" s="46"/>
      <c r="N87" s="46">
        <f>SUM(K87:M87)</f>
        <v>0</v>
      </c>
      <c r="O87" s="46"/>
      <c r="P87" s="46"/>
      <c r="Q87" s="46"/>
      <c r="R87" s="46">
        <f>SUM(O87:Q87)</f>
        <v>0</v>
      </c>
    </row>
    <row r="88" spans="1:18" x14ac:dyDescent="0.25">
      <c r="A88" s="28" t="s">
        <v>280</v>
      </c>
      <c r="B88" s="3" t="s">
        <v>281</v>
      </c>
      <c r="C88" s="46"/>
      <c r="D88" s="46"/>
      <c r="E88" s="46"/>
      <c r="F88" s="46">
        <f>SUM(C88:E88)</f>
        <v>0</v>
      </c>
      <c r="G88" s="46"/>
      <c r="H88" s="46"/>
      <c r="I88" s="46"/>
      <c r="J88" s="46">
        <f>SUM(G88:I88)</f>
        <v>0</v>
      </c>
      <c r="K88" s="46"/>
      <c r="L88" s="46"/>
      <c r="M88" s="46"/>
      <c r="N88" s="46">
        <f>SUM(K88:M88)</f>
        <v>0</v>
      </c>
      <c r="O88" s="46"/>
      <c r="P88" s="46"/>
      <c r="Q88" s="46"/>
      <c r="R88" s="46">
        <f>SUM(O88:Q88)</f>
        <v>0</v>
      </c>
    </row>
    <row r="89" spans="1:18" x14ac:dyDescent="0.25">
      <c r="A89" s="9" t="s">
        <v>383</v>
      </c>
      <c r="B89" s="3" t="s">
        <v>282</v>
      </c>
      <c r="C89" s="46"/>
      <c r="D89" s="46"/>
      <c r="E89" s="46"/>
      <c r="F89" s="46">
        <f>SUM(C89:E89)</f>
        <v>0</v>
      </c>
      <c r="G89" s="46"/>
      <c r="H89" s="46"/>
      <c r="I89" s="46"/>
      <c r="J89" s="46">
        <f>SUM(G89:I89)</f>
        <v>0</v>
      </c>
      <c r="K89" s="46"/>
      <c r="L89" s="46"/>
      <c r="M89" s="46"/>
      <c r="N89" s="46">
        <f>SUM(K89:M89)</f>
        <v>0</v>
      </c>
      <c r="O89" s="46"/>
      <c r="P89" s="46"/>
      <c r="Q89" s="46"/>
      <c r="R89" s="46">
        <f>SUM(O89:Q89)</f>
        <v>0</v>
      </c>
    </row>
    <row r="90" spans="1:18" s="56" customFormat="1" x14ac:dyDescent="0.25">
      <c r="A90" s="11" t="s">
        <v>401</v>
      </c>
      <c r="B90" s="5" t="s">
        <v>283</v>
      </c>
      <c r="C90" s="57">
        <f t="shared" ref="C90:J90" si="44">SUM(C74,C79,C84,C85:C89)</f>
        <v>6945</v>
      </c>
      <c r="D90" s="57">
        <f t="shared" si="44"/>
        <v>0</v>
      </c>
      <c r="E90" s="57">
        <f t="shared" si="44"/>
        <v>0</v>
      </c>
      <c r="F90" s="57">
        <f t="shared" si="44"/>
        <v>6945</v>
      </c>
      <c r="G90" s="57">
        <f t="shared" si="44"/>
        <v>6945</v>
      </c>
      <c r="H90" s="57">
        <f t="shared" si="44"/>
        <v>0</v>
      </c>
      <c r="I90" s="57">
        <f t="shared" si="44"/>
        <v>0</v>
      </c>
      <c r="J90" s="57">
        <f t="shared" si="44"/>
        <v>6945</v>
      </c>
      <c r="K90" s="57">
        <f t="shared" ref="K90:R90" si="45">SUM(K74,K79,K84,K85:K89)</f>
        <v>6945</v>
      </c>
      <c r="L90" s="57">
        <f t="shared" si="45"/>
        <v>0</v>
      </c>
      <c r="M90" s="57">
        <f t="shared" si="45"/>
        <v>0</v>
      </c>
      <c r="N90" s="57">
        <f t="shared" si="45"/>
        <v>6945</v>
      </c>
      <c r="O90" s="57">
        <f t="shared" si="45"/>
        <v>6945</v>
      </c>
      <c r="P90" s="57">
        <f t="shared" si="45"/>
        <v>0</v>
      </c>
      <c r="Q90" s="57">
        <f t="shared" si="45"/>
        <v>0</v>
      </c>
      <c r="R90" s="57">
        <f t="shared" si="45"/>
        <v>6945</v>
      </c>
    </row>
    <row r="91" spans="1:18" x14ac:dyDescent="0.25">
      <c r="A91" s="9" t="s">
        <v>284</v>
      </c>
      <c r="B91" s="3" t="s">
        <v>285</v>
      </c>
      <c r="C91" s="46"/>
      <c r="D91" s="46"/>
      <c r="E91" s="46"/>
      <c r="F91" s="46">
        <f>SUM(C91:E91)</f>
        <v>0</v>
      </c>
      <c r="G91" s="46"/>
      <c r="H91" s="46"/>
      <c r="I91" s="46"/>
      <c r="J91" s="46">
        <f>SUM(G91:I91)</f>
        <v>0</v>
      </c>
      <c r="K91" s="46"/>
      <c r="L91" s="46"/>
      <c r="M91" s="46"/>
      <c r="N91" s="46">
        <f>SUM(K91:M91)</f>
        <v>0</v>
      </c>
      <c r="O91" s="46"/>
      <c r="P91" s="46"/>
      <c r="Q91" s="46"/>
      <c r="R91" s="46">
        <f>SUM(O91:Q91)</f>
        <v>0</v>
      </c>
    </row>
    <row r="92" spans="1:18" x14ac:dyDescent="0.25">
      <c r="A92" s="9" t="s">
        <v>286</v>
      </c>
      <c r="B92" s="3" t="s">
        <v>287</v>
      </c>
      <c r="C92" s="46"/>
      <c r="D92" s="46"/>
      <c r="E92" s="46"/>
      <c r="F92" s="46">
        <f>SUM(C92:E92)</f>
        <v>0</v>
      </c>
      <c r="G92" s="46"/>
      <c r="H92" s="46"/>
      <c r="I92" s="46"/>
      <c r="J92" s="46">
        <f>SUM(G92:I92)</f>
        <v>0</v>
      </c>
      <c r="K92" s="46"/>
      <c r="L92" s="46"/>
      <c r="M92" s="46"/>
      <c r="N92" s="46">
        <f>SUM(K92:M92)</f>
        <v>0</v>
      </c>
      <c r="O92" s="46"/>
      <c r="P92" s="46"/>
      <c r="Q92" s="46"/>
      <c r="R92" s="46">
        <f>SUM(O92:Q92)</f>
        <v>0</v>
      </c>
    </row>
    <row r="93" spans="1:18" x14ac:dyDescent="0.25">
      <c r="A93" s="28" t="s">
        <v>288</v>
      </c>
      <c r="B93" s="3" t="s">
        <v>289</v>
      </c>
      <c r="C93" s="46"/>
      <c r="D93" s="46"/>
      <c r="E93" s="46"/>
      <c r="F93" s="46">
        <f>SUM(C93:E93)</f>
        <v>0</v>
      </c>
      <c r="G93" s="46"/>
      <c r="H93" s="46"/>
      <c r="I93" s="46"/>
      <c r="J93" s="46">
        <f>SUM(G93:I93)</f>
        <v>0</v>
      </c>
      <c r="K93" s="46"/>
      <c r="L93" s="46"/>
      <c r="M93" s="46"/>
      <c r="N93" s="46">
        <f>SUM(K93:M93)</f>
        <v>0</v>
      </c>
      <c r="O93" s="46"/>
      <c r="P93" s="46"/>
      <c r="Q93" s="46"/>
      <c r="R93" s="46">
        <f>SUM(O93:Q93)</f>
        <v>0</v>
      </c>
    </row>
    <row r="94" spans="1:18" x14ac:dyDescent="0.25">
      <c r="A94" s="28" t="s">
        <v>384</v>
      </c>
      <c r="B94" s="3" t="s">
        <v>290</v>
      </c>
      <c r="C94" s="46"/>
      <c r="D94" s="46"/>
      <c r="E94" s="46"/>
      <c r="F94" s="46">
        <f>SUM(C94:E94)</f>
        <v>0</v>
      </c>
      <c r="G94" s="46"/>
      <c r="H94" s="46"/>
      <c r="I94" s="46"/>
      <c r="J94" s="46">
        <f>SUM(G94:I94)</f>
        <v>0</v>
      </c>
      <c r="K94" s="46"/>
      <c r="L94" s="46"/>
      <c r="M94" s="46"/>
      <c r="N94" s="46">
        <f>SUM(K94:M94)</f>
        <v>0</v>
      </c>
      <c r="O94" s="46"/>
      <c r="P94" s="46"/>
      <c r="Q94" s="46"/>
      <c r="R94" s="46">
        <f>SUM(O94:Q94)</f>
        <v>0</v>
      </c>
    </row>
    <row r="95" spans="1:18" s="56" customFormat="1" x14ac:dyDescent="0.25">
      <c r="A95" s="10" t="s">
        <v>402</v>
      </c>
      <c r="B95" s="5" t="s">
        <v>291</v>
      </c>
      <c r="C95" s="57">
        <f t="shared" ref="C95:J95" si="46">SUM(C91:C94)</f>
        <v>0</v>
      </c>
      <c r="D95" s="57">
        <f t="shared" si="46"/>
        <v>0</v>
      </c>
      <c r="E95" s="57">
        <f t="shared" si="46"/>
        <v>0</v>
      </c>
      <c r="F95" s="57">
        <f t="shared" si="46"/>
        <v>0</v>
      </c>
      <c r="G95" s="57">
        <f t="shared" si="46"/>
        <v>0</v>
      </c>
      <c r="H95" s="57">
        <f t="shared" si="46"/>
        <v>0</v>
      </c>
      <c r="I95" s="57">
        <f t="shared" si="46"/>
        <v>0</v>
      </c>
      <c r="J95" s="57">
        <f t="shared" si="46"/>
        <v>0</v>
      </c>
      <c r="K95" s="57">
        <f t="shared" ref="K95:R95" si="47">SUM(K91:K94)</f>
        <v>0</v>
      </c>
      <c r="L95" s="57">
        <f t="shared" si="47"/>
        <v>0</v>
      </c>
      <c r="M95" s="57">
        <f t="shared" si="47"/>
        <v>0</v>
      </c>
      <c r="N95" s="57">
        <f t="shared" si="47"/>
        <v>0</v>
      </c>
      <c r="O95" s="57">
        <f t="shared" si="47"/>
        <v>0</v>
      </c>
      <c r="P95" s="57">
        <f t="shared" si="47"/>
        <v>0</v>
      </c>
      <c r="Q95" s="57">
        <f t="shared" si="47"/>
        <v>0</v>
      </c>
      <c r="R95" s="57">
        <f t="shared" si="47"/>
        <v>0</v>
      </c>
    </row>
    <row r="96" spans="1:18" s="56" customFormat="1" x14ac:dyDescent="0.25">
      <c r="A96" s="11" t="s">
        <v>292</v>
      </c>
      <c r="B96" s="5" t="s">
        <v>293</v>
      </c>
      <c r="C96" s="57"/>
      <c r="D96" s="57"/>
      <c r="E96" s="57"/>
      <c r="F96" s="57">
        <f>SUM(C96:E96)</f>
        <v>0</v>
      </c>
      <c r="G96" s="57"/>
      <c r="H96" s="57"/>
      <c r="I96" s="57"/>
      <c r="J96" s="57">
        <f>SUM(G96:I96)</f>
        <v>0</v>
      </c>
      <c r="K96" s="57"/>
      <c r="L96" s="57"/>
      <c r="M96" s="57"/>
      <c r="N96" s="57">
        <f>SUM(K96:M96)</f>
        <v>0</v>
      </c>
      <c r="O96" s="57"/>
      <c r="P96" s="57"/>
      <c r="Q96" s="57"/>
      <c r="R96" s="57">
        <f>SUM(O96:Q96)</f>
        <v>0</v>
      </c>
    </row>
    <row r="97" spans="1:18" s="56" customFormat="1" ht="15.75" x14ac:dyDescent="0.25">
      <c r="A97" s="31" t="s">
        <v>403</v>
      </c>
      <c r="B97" s="32" t="s">
        <v>294</v>
      </c>
      <c r="C97" s="57">
        <f t="shared" ref="C97:J97" si="48">SUM(C90,C95,C96,)</f>
        <v>6945</v>
      </c>
      <c r="D97" s="57">
        <f t="shared" si="48"/>
        <v>0</v>
      </c>
      <c r="E97" s="57">
        <f t="shared" si="48"/>
        <v>0</v>
      </c>
      <c r="F97" s="57">
        <f t="shared" si="48"/>
        <v>6945</v>
      </c>
      <c r="G97" s="57">
        <f t="shared" si="48"/>
        <v>6945</v>
      </c>
      <c r="H97" s="57">
        <f t="shared" si="48"/>
        <v>0</v>
      </c>
      <c r="I97" s="57">
        <f t="shared" si="48"/>
        <v>0</v>
      </c>
      <c r="J97" s="57">
        <f t="shared" si="48"/>
        <v>6945</v>
      </c>
      <c r="K97" s="57">
        <f t="shared" ref="K97:R97" si="49">SUM(K90,K95,K96,)</f>
        <v>6945</v>
      </c>
      <c r="L97" s="57">
        <f t="shared" si="49"/>
        <v>0</v>
      </c>
      <c r="M97" s="57">
        <f t="shared" si="49"/>
        <v>0</v>
      </c>
      <c r="N97" s="57">
        <f t="shared" si="49"/>
        <v>6945</v>
      </c>
      <c r="O97" s="57">
        <f t="shared" si="49"/>
        <v>6945</v>
      </c>
      <c r="P97" s="57">
        <f t="shared" si="49"/>
        <v>0</v>
      </c>
      <c r="Q97" s="57">
        <f t="shared" si="49"/>
        <v>0</v>
      </c>
      <c r="R97" s="57">
        <f t="shared" si="49"/>
        <v>6945</v>
      </c>
    </row>
    <row r="98" spans="1:18" s="56" customFormat="1" ht="15.75" x14ac:dyDescent="0.25">
      <c r="A98" s="59" t="s">
        <v>386</v>
      </c>
      <c r="B98" s="59"/>
      <c r="C98" s="57">
        <f t="shared" ref="C98:J98" si="50">SUM(C20,C34,C45,C49,C56,C62,C66,C97,)</f>
        <v>91271</v>
      </c>
      <c r="D98" s="57">
        <f t="shared" si="50"/>
        <v>0</v>
      </c>
      <c r="E98" s="57">
        <f t="shared" si="50"/>
        <v>0</v>
      </c>
      <c r="F98" s="57">
        <f t="shared" si="50"/>
        <v>91271</v>
      </c>
      <c r="G98" s="57">
        <f t="shared" si="50"/>
        <v>91271</v>
      </c>
      <c r="H98" s="57">
        <f t="shared" si="50"/>
        <v>0</v>
      </c>
      <c r="I98" s="57">
        <f t="shared" si="50"/>
        <v>0</v>
      </c>
      <c r="J98" s="57">
        <f t="shared" si="50"/>
        <v>91271</v>
      </c>
      <c r="K98" s="57">
        <f t="shared" ref="K98:R98" si="51">SUM(K20,K34,K45,K49,K56,K62,K66,K97,)</f>
        <v>91952</v>
      </c>
      <c r="L98" s="57">
        <f t="shared" si="51"/>
        <v>0</v>
      </c>
      <c r="M98" s="57">
        <f t="shared" si="51"/>
        <v>0</v>
      </c>
      <c r="N98" s="57">
        <f t="shared" si="51"/>
        <v>91952</v>
      </c>
      <c r="O98" s="57">
        <f t="shared" si="51"/>
        <v>92840</v>
      </c>
      <c r="P98" s="57">
        <f t="shared" si="51"/>
        <v>0</v>
      </c>
      <c r="Q98" s="57">
        <f t="shared" si="51"/>
        <v>0</v>
      </c>
      <c r="R98" s="57">
        <f t="shared" si="51"/>
        <v>92840</v>
      </c>
    </row>
  </sheetData>
  <mergeCells count="7">
    <mergeCell ref="O6:R6"/>
    <mergeCell ref="B1:R1"/>
    <mergeCell ref="A3:F3"/>
    <mergeCell ref="A4:F4"/>
    <mergeCell ref="C6:F6"/>
    <mergeCell ref="G6:J6"/>
    <mergeCell ref="K6:N6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3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1. melléklet</vt:lpstr>
      <vt:lpstr>2.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2015-06-17T07:39:12Z</cp:lastPrinted>
  <dcterms:created xsi:type="dcterms:W3CDTF">2014-01-03T21:48:14Z</dcterms:created>
  <dcterms:modified xsi:type="dcterms:W3CDTF">2015-06-17T07:39:14Z</dcterms:modified>
</cp:coreProperties>
</file>