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6F9C86A4-F717-40B4-A3FA-310A244DB415}" xr6:coauthVersionLast="41" xr6:coauthVersionMax="41" xr10:uidLastSave="{00000000-0000-0000-0000-000000000000}"/>
  <bookViews>
    <workbookView xWindow="-120" yWindow="-120" windowWidth="20730" windowHeight="11160" xr2:uid="{CA3F9DC3-7FA3-4EBE-843B-65DCF1A4A347}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F53" i="1"/>
  <c r="E53" i="1"/>
  <c r="E52" i="1"/>
  <c r="C52" i="1"/>
  <c r="F52" i="1" s="1"/>
  <c r="E51" i="1"/>
  <c r="F51" i="1" s="1"/>
  <c r="E50" i="1"/>
  <c r="F50" i="1" s="1"/>
  <c r="E49" i="1"/>
  <c r="C49" i="1"/>
  <c r="F49" i="1" s="1"/>
  <c r="F48" i="1"/>
  <c r="E48" i="1"/>
  <c r="C48" i="1"/>
  <c r="E47" i="1"/>
  <c r="C47" i="1"/>
  <c r="F47" i="1" s="1"/>
  <c r="E46" i="1"/>
  <c r="C46" i="1"/>
  <c r="F46" i="1" s="1"/>
  <c r="E45" i="1"/>
  <c r="F45" i="1" s="1"/>
  <c r="E44" i="1"/>
  <c r="F44" i="1" s="1"/>
  <c r="E43" i="1"/>
  <c r="F43" i="1" s="1"/>
  <c r="E42" i="1"/>
  <c r="E41" i="1"/>
  <c r="C41" i="1"/>
  <c r="F41" i="1" s="1"/>
  <c r="E40" i="1"/>
  <c r="F40" i="1" s="1"/>
  <c r="E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F26" i="1"/>
  <c r="E26" i="1"/>
  <c r="C26" i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E8" i="1"/>
  <c r="C8" i="1"/>
  <c r="F8" i="1" s="1"/>
  <c r="C38" i="1" l="1"/>
  <c r="F38" i="1" s="1"/>
  <c r="C58" i="1"/>
  <c r="F58" i="1" s="1"/>
  <c r="C37" i="1"/>
  <c r="C42" i="1" l="1"/>
  <c r="F42" i="1" s="1"/>
  <c r="F37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<sst xmlns="http://schemas.openxmlformats.org/spreadsheetml/2006/main" count="112" uniqueCount="98">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</sst>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84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8" xfId="1" applyFont="1" applyBorder="1" applyAlignment="1">
      <alignment horizontal="left" vertical="center" wrapText="1" indent="1"/>
    </xf>
    <xf numFmtId="0" fontId="4" fillId="0" borderId="26" xfId="1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164" fontId="22" fillId="0" borderId="28" xfId="0" applyNumberFormat="1" applyFont="1" applyBorder="1" applyAlignment="1">
      <alignment horizontal="right" vertical="center" wrapText="1" indent="1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>
      <alignment horizontal="left" wrapText="1" indent="1"/>
    </xf>
    <xf numFmtId="164" fontId="24" fillId="0" borderId="28" xfId="0" applyNumberFormat="1" applyFont="1" applyBorder="1" applyAlignment="1">
      <alignment horizontal="right" vertical="center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2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1"/>
    </xf>
    <xf numFmtId="0" fontId="11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12" fillId="0" borderId="28" xfId="0" applyNumberFormat="1" applyFont="1" applyBorder="1" applyAlignment="1">
      <alignment horizontal="right" vertical="center" wrapText="1" indent="1"/>
    </xf>
    <xf numFmtId="0" fontId="25" fillId="0" borderId="0" xfId="0" applyFont="1" applyAlignment="1">
      <alignment vertical="center" wrapText="1"/>
    </xf>
    <xf numFmtId="164" fontId="22" fillId="0" borderId="12" xfId="0" applyNumberFormat="1" applyFont="1" applyBorder="1" applyAlignment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5" xfId="0" applyNumberFormat="1" applyFont="1" applyBorder="1" applyAlignment="1" applyProtection="1">
      <alignment horizontal="right" vertical="center" wrapText="1" indent="1"/>
      <protection locked="0"/>
    </xf>
    <xf numFmtId="0" fontId="5" fillId="0" borderId="11" xfId="0" applyFont="1" applyBorder="1" applyAlignment="1">
      <alignment horizontal="left" vertical="center" wrapText="1" indent="1"/>
    </xf>
    <xf numFmtId="164" fontId="24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4" fontId="27" fillId="0" borderId="12" xfId="0" applyNumberFormat="1" applyFont="1" applyBorder="1" applyAlignment="1" applyProtection="1">
      <alignment horizontal="right" vertical="center" wrapText="1" indent="1"/>
      <protection locked="0"/>
    </xf>
    <xf numFmtId="0" fontId="26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F974A576-F2A3-4322-82CE-0970F70AEB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9/M&#225;t&#233;/K&#246;lts&#233;gvet&#233;s%20rend.%20m&#243;d.%20rendelettervezet%20mell&#233;klete-2019.03.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C8">
            <v>63757253</v>
          </cell>
        </row>
        <row r="10">
          <cell r="C10">
            <v>32107480</v>
          </cell>
        </row>
        <row r="11">
          <cell r="C11">
            <v>1586000</v>
          </cell>
        </row>
        <row r="13">
          <cell r="C13">
            <v>17535396</v>
          </cell>
        </row>
        <row r="14">
          <cell r="C14">
            <v>4914377</v>
          </cell>
        </row>
        <row r="15">
          <cell r="C15">
            <v>7614000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63757253</v>
          </cell>
        </row>
        <row r="38">
          <cell r="C38">
            <v>242287063</v>
          </cell>
        </row>
        <row r="39">
          <cell r="C39">
            <v>1550858</v>
          </cell>
        </row>
        <row r="41">
          <cell r="C41">
            <v>240736205</v>
          </cell>
        </row>
        <row r="42">
          <cell r="C42">
            <v>306044316</v>
          </cell>
        </row>
        <row r="46">
          <cell r="C46">
            <v>305538266</v>
          </cell>
        </row>
        <row r="47">
          <cell r="C47">
            <v>61232486</v>
          </cell>
        </row>
        <row r="48">
          <cell r="C48">
            <v>13387402</v>
          </cell>
        </row>
        <row r="49">
          <cell r="C49">
            <v>230918378</v>
          </cell>
        </row>
        <row r="52">
          <cell r="C52">
            <v>506050</v>
          </cell>
        </row>
        <row r="53">
          <cell r="C53">
            <v>506050</v>
          </cell>
        </row>
        <row r="58">
          <cell r="C58">
            <v>306044316</v>
          </cell>
        </row>
        <row r="60">
          <cell r="C60">
            <v>21.17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378B-3EBA-4566-8AD2-DD1882C51B8B}">
  <sheetPr codeName="Munka31">
    <tabColor rgb="FF92D050"/>
  </sheetPr>
  <dimension ref="A1:F60"/>
  <sheetViews>
    <sheetView tabSelected="1" view="pageLayout" zoomScaleNormal="115" workbookViewId="0">
      <selection activeCell="G2" sqref="G2"/>
    </sheetView>
  </sheetViews>
  <sheetFormatPr defaultRowHeight="12.75" x14ac:dyDescent="0.2"/>
  <cols>
    <col min="1" max="1" width="13.83203125" style="78" customWidth="1"/>
    <col min="2" max="2" width="79.1640625" style="20" customWidth="1"/>
    <col min="3" max="3" width="25" style="83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63757253</v>
      </c>
      <c r="E8" s="32" t="e">
        <f>'[1]9.5.1. sz. mell VK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'[1]9.5.1. sz. mell VK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32107480</v>
      </c>
      <c r="E10" s="32" t="e">
        <f>'[1]9.5.1. sz. mell VK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1586000</v>
      </c>
      <c r="E11" s="32" t="e">
        <f>'[1]9.5.1. sz. mell VK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'[1]9.5.1. sz. mell VK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17535396</v>
      </c>
      <c r="E13" s="32" t="e">
        <f>'[1]9.5.1. sz. mell VK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4914377</v>
      </c>
      <c r="E14" s="32" t="e">
        <f>'[1]9.5.1. sz. mell VK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7614000</v>
      </c>
      <c r="E15" s="32" t="e">
        <f>'[1]9.5.1. sz. mell VK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'[1]9.5.1. sz. mell VK 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'[1]9.5.1. sz. mell VK 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'[1]9.5.1. sz. mell VK 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/>
      <c r="E19" s="32" t="e">
        <f>'[1]9.5.1. sz. mell VK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2" t="e">
        <f>'[1]9.5.1. sz. mell VK 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 t="e">
        <f>'[1]9.5.1. sz. mell VK 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'[1]9.5.1. sz. mell VK 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5"/>
      <c r="E23" s="32" t="e">
        <f>'[1]9.5.1. sz. mell VK 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/>
      <c r="E24" s="32" t="e">
        <f>'[1]9.5.1. sz. mell VK 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 t="e">
        <f>'[1]9.5.1. sz. mell VK 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 t="e">
        <f>'[1]9.5.1. sz. mell VK '!C26+#REF!</f>
        <v>#REF!</v>
      </c>
      <c r="F26" s="32" t="e">
        <f t="shared" si="0"/>
        <v>#REF!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 t="e">
        <f>'[1]9.5.1. sz. mell VK '!C27+#REF!</f>
        <v>#REF!</v>
      </c>
      <c r="F27" s="32" t="e">
        <f t="shared" si="0"/>
        <v>#REF!</v>
      </c>
    </row>
    <row r="28" spans="1:6" s="41" customFormat="1" ht="12" customHeight="1" x14ac:dyDescent="0.2">
      <c r="A28" s="49" t="s">
        <v>54</v>
      </c>
      <c r="B28" s="50" t="s">
        <v>43</v>
      </c>
      <c r="C28" s="44"/>
      <c r="E28" s="32" t="e">
        <f>'[1]9.5.1. sz. mell VK '!C28+#REF!</f>
        <v>#REF!</v>
      </c>
      <c r="F28" s="32" t="e">
        <f t="shared" si="0"/>
        <v>#REF!</v>
      </c>
    </row>
    <row r="29" spans="1:6" s="41" customFormat="1" ht="12" customHeight="1" x14ac:dyDescent="0.2">
      <c r="A29" s="49" t="s">
        <v>55</v>
      </c>
      <c r="B29" s="52" t="s">
        <v>56</v>
      </c>
      <c r="C29" s="44"/>
      <c r="E29" s="32" t="e">
        <f>'[1]9.5.1. sz. mell VK 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 t="e">
        <f>'[1]9.5.1. sz. mell VK 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 t="e">
        <f>'[1]9.5.1. sz. mell VK '!C31+#REF!</f>
        <v>#REF!</v>
      </c>
      <c r="F31" s="32" t="e">
        <f t="shared" si="0"/>
        <v>#REF!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 t="e">
        <f>'[1]9.5.1. sz. mell VK '!C32+#REF!</f>
        <v>#REF!</v>
      </c>
      <c r="F32" s="32" t="e">
        <f t="shared" si="0"/>
        <v>#REF!</v>
      </c>
    </row>
    <row r="33" spans="1:6" s="41" customFormat="1" ht="12" customHeight="1" x14ac:dyDescent="0.2">
      <c r="A33" s="49" t="s">
        <v>63</v>
      </c>
      <c r="B33" s="52" t="s">
        <v>64</v>
      </c>
      <c r="C33" s="40"/>
      <c r="E33" s="32" t="e">
        <f>'[1]9.5.1. sz. mell VK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 t="e">
        <f>'[1]9.5.1. sz. mell VK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 t="e">
        <f>'[1]9.5.1. sz. mell VK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 t="e">
        <f>'[1]9.5.1. sz. mell VK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63757253</v>
      </c>
      <c r="E37" s="32" t="e">
        <f>'[1]9.5.1. sz. mell VK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8">
        <f>+C39+C40+C41</f>
        <v>242287063</v>
      </c>
      <c r="E38" s="32" t="e">
        <f>'[1]9.5.1. sz. mell VK 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1550858</v>
      </c>
      <c r="E39" s="32" t="e">
        <f>'[1]9.5.1. sz. mell VK '!C39+#REF!</f>
        <v>#REF!</v>
      </c>
      <c r="F39" s="32" t="e">
        <f t="shared" si="0"/>
        <v>#REF!</v>
      </c>
    </row>
    <row r="40" spans="1:6" s="41" customFormat="1" ht="12" customHeight="1" x14ac:dyDescent="0.2">
      <c r="A40" s="49" t="s">
        <v>77</v>
      </c>
      <c r="B40" s="52" t="s">
        <v>78</v>
      </c>
      <c r="C40" s="40"/>
      <c r="E40" s="32" t="e">
        <f>'[1]9.5.1. sz. mell VK 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3" t="s">
        <v>80</v>
      </c>
      <c r="C41" s="59">
        <f>238957245+846360+932600</f>
        <v>240736205</v>
      </c>
      <c r="E41" s="32" t="e">
        <f>'[1]9.5.1. sz. mell VK 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7" t="s">
        <v>81</v>
      </c>
      <c r="B42" s="60" t="s">
        <v>82</v>
      </c>
      <c r="C42" s="61">
        <f>+C37+C38</f>
        <v>306044316</v>
      </c>
      <c r="E42" s="32" t="e">
        <f>'[1]9.5.1. sz. mell VK 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'[1]9.5.1. sz. mell VK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'[1]9.5.1. sz. mell VK 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'[1]9.5.1. sz. mell VK 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72">
        <f>SUM(C47:C51)</f>
        <v>305538266</v>
      </c>
      <c r="E46" s="32" t="e">
        <f>'[1]9.5.1. sz. mell VK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3" t="s">
        <v>85</v>
      </c>
      <c r="C47" s="73">
        <f>60512486+720000</f>
        <v>61232486</v>
      </c>
      <c r="E47" s="32" t="e">
        <f>'[1]9.5.1. sz. mell VK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4">
        <f>13261042+126360</f>
        <v>13387402</v>
      </c>
      <c r="E48" s="32" t="e">
        <f>'[1]9.5.1. sz. mell VK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4">
        <f>229985778+932600</f>
        <v>230918378</v>
      </c>
      <c r="E49" s="32" t="e">
        <f>'[1]9.5.1. sz. mell VK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'[1]9.5.1. sz. mell VK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'[1]9.5.1. sz. mell VK 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6" t="s">
        <v>38</v>
      </c>
      <c r="B52" s="47" t="s">
        <v>90</v>
      </c>
      <c r="C52" s="30">
        <f>SUM(C53:C55)</f>
        <v>506050</v>
      </c>
      <c r="E52" s="32" t="e">
        <f>'[1]9.5.1. sz. mell VK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3" t="s">
        <v>91</v>
      </c>
      <c r="C53" s="75">
        <v>506050</v>
      </c>
      <c r="E53" s="32" t="e">
        <f>'[1]9.5.1. sz. mell VK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'[1]9.5.1. sz. mell VK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'[1]9.5.1. sz. mell VK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'[1]9.5.1. sz. mell VK 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'[1]9.5.1. sz. mell VK 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6" t="s">
        <v>96</v>
      </c>
      <c r="C58" s="77">
        <f>+C46+C52+C57</f>
        <v>306044316</v>
      </c>
      <c r="E58" s="32" t="e">
        <f>'[1]9.5.1. sz. mell VK '!C58+#REF!</f>
        <v>#REF!</v>
      </c>
      <c r="F58" s="32" t="e">
        <f t="shared" si="0"/>
        <v>#REF!</v>
      </c>
    </row>
    <row r="59" spans="1:6" ht="14.25" customHeight="1" thickBot="1" x14ac:dyDescent="0.25">
      <c r="C59" s="79"/>
      <c r="E59" s="32" t="e">
        <f>'[1]9.5.1. sz. mell VK '!C59+#REF!</f>
        <v>#REF!</v>
      </c>
      <c r="F59" s="32" t="e">
        <f t="shared" si="0"/>
        <v>#REF!</v>
      </c>
    </row>
    <row r="60" spans="1:6" ht="13.5" thickBot="1" x14ac:dyDescent="0.25">
      <c r="A60" s="80" t="s">
        <v>97</v>
      </c>
      <c r="B60" s="81"/>
      <c r="C60" s="82">
        <v>21.17</v>
      </c>
      <c r="E60" s="32" t="e">
        <f>'[1]9.5.1. sz. mell VK '!C60+#REF!</f>
        <v>#REF!</v>
      </c>
      <c r="F60" s="32" t="e">
        <f t="shared" si="0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2019-03-28T13:32:20Z</dcterms:created>
  <dcterms:modified xsi:type="dcterms:W3CDTF">2019-03-28T13:32:21Z</dcterms:modified>
</cp:coreProperties>
</file>