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polg.hiv'!$A$1:$F$97</definedName>
    <definedName name="_xlnm.Print_Area" localSheetId="0">'kiadások működés Polg.Hiv'!$A$1:$F$122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<sst xmlns="http://schemas.openxmlformats.org/spreadsheetml/2006/main" count="426" uniqueCount="414">
  <si>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2020. évi költségvetése</t>
  </si>
  <si>
    <t>Bevételek (Ft)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</si>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</sst>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F53" sqref="F53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63" t="s">
        <v>0</v>
      </c>
      <c r="B1" s="64"/>
      <c r="C1" s="64"/>
      <c r="D1" s="64"/>
      <c r="E1" s="64"/>
      <c r="F1" s="65"/>
    </row>
    <row r="2" spans="1:6" ht="19.5" customHeight="1">
      <c r="A2" s="66" t="s">
        <v>184</v>
      </c>
      <c r="B2" s="64"/>
      <c r="C2" s="64"/>
      <c r="D2" s="64"/>
      <c r="E2" s="64"/>
      <c r="F2" s="65"/>
    </row>
    <row r="3" ht="18">
      <c r="A3" s="1"/>
    </row>
    <row r="4" ht="15">
      <c r="A4" s="3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5" t="s">
        <v>186</v>
      </c>
      <c r="B6" s="36" t="s">
        <v>187</v>
      </c>
      <c r="C6" s="37"/>
      <c r="D6" s="37"/>
      <c r="E6" s="37"/>
      <c r="F6" s="8"/>
    </row>
    <row r="7" spans="1:6" ht="15" hidden="1">
      <c r="A7" s="35" t="s">
        <v>188</v>
      </c>
      <c r="B7" s="38" t="s">
        <v>189</v>
      </c>
      <c r="C7" s="37"/>
      <c r="D7" s="37"/>
      <c r="E7" s="37"/>
      <c r="F7" s="8"/>
    </row>
    <row r="8" spans="1:6" ht="15" hidden="1">
      <c r="A8" s="35" t="s">
        <v>190</v>
      </c>
      <c r="B8" s="38" t="s">
        <v>191</v>
      </c>
      <c r="C8" s="37"/>
      <c r="D8" s="37"/>
      <c r="E8" s="37"/>
      <c r="F8" s="8"/>
    </row>
    <row r="9" spans="1:6" ht="15" hidden="1">
      <c r="A9" s="6" t="s">
        <v>192</v>
      </c>
      <c r="B9" s="38" t="s">
        <v>193</v>
      </c>
      <c r="C9" s="37"/>
      <c r="D9" s="37"/>
      <c r="E9" s="37"/>
      <c r="F9" s="8"/>
    </row>
    <row r="10" spans="1:6" ht="15" hidden="1">
      <c r="A10" s="6" t="s">
        <v>194</v>
      </c>
      <c r="B10" s="38" t="s">
        <v>195</v>
      </c>
      <c r="C10" s="37"/>
      <c r="D10" s="37"/>
      <c r="E10" s="37"/>
      <c r="F10" s="8"/>
    </row>
    <row r="11" spans="1:6" ht="15" hidden="1">
      <c r="A11" s="6" t="s">
        <v>196</v>
      </c>
      <c r="B11" s="38" t="s">
        <v>197</v>
      </c>
      <c r="C11" s="37"/>
      <c r="D11" s="37"/>
      <c r="E11" s="37"/>
      <c r="F11" s="8"/>
    </row>
    <row r="12" spans="1:6" ht="15" hidden="1">
      <c r="A12" s="6" t="s">
        <v>198</v>
      </c>
      <c r="B12" s="38" t="s">
        <v>199</v>
      </c>
      <c r="C12" s="37"/>
      <c r="D12" s="37"/>
      <c r="E12" s="37"/>
      <c r="F12" s="8"/>
    </row>
    <row r="13" spans="1:6" ht="15" hidden="1">
      <c r="A13" s="6" t="s">
        <v>200</v>
      </c>
      <c r="B13" s="38" t="s">
        <v>201</v>
      </c>
      <c r="C13" s="37"/>
      <c r="D13" s="37"/>
      <c r="E13" s="37"/>
      <c r="F13" s="8"/>
    </row>
    <row r="14" spans="1:6" ht="15" hidden="1">
      <c r="A14" s="9" t="s">
        <v>202</v>
      </c>
      <c r="B14" s="38" t="s">
        <v>203</v>
      </c>
      <c r="C14" s="37"/>
      <c r="D14" s="37"/>
      <c r="E14" s="37"/>
      <c r="F14" s="8"/>
    </row>
    <row r="15" spans="1:6" ht="15" hidden="1">
      <c r="A15" s="9" t="s">
        <v>204</v>
      </c>
      <c r="B15" s="38" t="s">
        <v>205</v>
      </c>
      <c r="C15" s="37"/>
      <c r="D15" s="37"/>
      <c r="E15" s="37"/>
      <c r="F15" s="8"/>
    </row>
    <row r="16" spans="1:6" ht="15" hidden="1">
      <c r="A16" s="9" t="s">
        <v>206</v>
      </c>
      <c r="B16" s="38" t="s">
        <v>207</v>
      </c>
      <c r="C16" s="37"/>
      <c r="D16" s="37"/>
      <c r="E16" s="37"/>
      <c r="F16" s="8"/>
    </row>
    <row r="17" spans="1:6" ht="15" hidden="1">
      <c r="A17" s="9" t="s">
        <v>208</v>
      </c>
      <c r="B17" s="38" t="s">
        <v>209</v>
      </c>
      <c r="C17" s="37"/>
      <c r="D17" s="37"/>
      <c r="E17" s="37"/>
      <c r="F17" s="8"/>
    </row>
    <row r="18" spans="1:6" ht="15" hidden="1">
      <c r="A18" s="9" t="s">
        <v>210</v>
      </c>
      <c r="B18" s="38" t="s">
        <v>211</v>
      </c>
      <c r="C18" s="37"/>
      <c r="D18" s="37"/>
      <c r="E18" s="37"/>
      <c r="F18" s="8"/>
    </row>
    <row r="19" spans="1:6" ht="15">
      <c r="A19" s="39" t="s">
        <v>212</v>
      </c>
      <c r="B19" s="40" t="s">
        <v>213</v>
      </c>
      <c r="C19" s="29">
        <v>144125497</v>
      </c>
      <c r="D19" s="29"/>
      <c r="E19" s="29">
        <v>42943684</v>
      </c>
      <c r="F19" s="13">
        <f>SUM(C19:E19)</f>
        <v>187069181</v>
      </c>
    </row>
    <row r="20" spans="1:6" ht="15" hidden="1">
      <c r="A20" s="9" t="s">
        <v>214</v>
      </c>
      <c r="B20" s="38" t="s">
        <v>215</v>
      </c>
      <c r="C20" s="29"/>
      <c r="D20" s="29"/>
      <c r="E20" s="29"/>
      <c r="F20" s="13"/>
    </row>
    <row r="21" spans="1:6" ht="30" hidden="1">
      <c r="A21" s="9" t="s">
        <v>216</v>
      </c>
      <c r="B21" s="38" t="s">
        <v>217</v>
      </c>
      <c r="C21" s="29"/>
      <c r="D21" s="29"/>
      <c r="E21" s="29"/>
      <c r="F21" s="13"/>
    </row>
    <row r="22" spans="1:6" ht="15" hidden="1">
      <c r="A22" s="7" t="s">
        <v>218</v>
      </c>
      <c r="B22" s="38" t="s">
        <v>219</v>
      </c>
      <c r="C22" s="29"/>
      <c r="D22" s="29"/>
      <c r="E22" s="29"/>
      <c r="F22" s="13"/>
    </row>
    <row r="23" spans="1:6" ht="15">
      <c r="A23" s="10" t="s">
        <v>220</v>
      </c>
      <c r="B23" s="40" t="s">
        <v>221</v>
      </c>
      <c r="C23" s="29">
        <v>900000</v>
      </c>
      <c r="D23" s="29"/>
      <c r="E23" s="29">
        <v>300000</v>
      </c>
      <c r="F23" s="13">
        <f>SUM(C23:E23)</f>
        <v>1200000</v>
      </c>
    </row>
    <row r="24" spans="1:6" ht="15">
      <c r="A24" s="41" t="s">
        <v>222</v>
      </c>
      <c r="B24" s="42" t="s">
        <v>223</v>
      </c>
      <c r="C24" s="12">
        <f>SUM(C19:C23)</f>
        <v>145025497</v>
      </c>
      <c r="D24" s="12"/>
      <c r="E24" s="12">
        <f>SUM(E19:E23)</f>
        <v>43243684</v>
      </c>
      <c r="F24" s="12">
        <f>SUM(F19:F23)</f>
        <v>188269181</v>
      </c>
    </row>
    <row r="25" spans="1:6" ht="15">
      <c r="A25" s="14" t="s">
        <v>224</v>
      </c>
      <c r="B25" s="42" t="s">
        <v>225</v>
      </c>
      <c r="C25" s="12">
        <v>28040153</v>
      </c>
      <c r="D25" s="12"/>
      <c r="E25" s="12">
        <v>8546530</v>
      </c>
      <c r="F25" s="12">
        <f>SUM(C25:E25)</f>
        <v>36586683</v>
      </c>
    </row>
    <row r="26" spans="1:6" ht="15" hidden="1">
      <c r="A26" s="9" t="s">
        <v>226</v>
      </c>
      <c r="B26" s="38" t="s">
        <v>227</v>
      </c>
      <c r="C26" s="29"/>
      <c r="D26" s="29"/>
      <c r="E26" s="29"/>
      <c r="F26" s="13"/>
    </row>
    <row r="27" spans="1:6" ht="15" hidden="1">
      <c r="A27" s="9" t="s">
        <v>228</v>
      </c>
      <c r="B27" s="38" t="s">
        <v>229</v>
      </c>
      <c r="C27" s="29"/>
      <c r="D27" s="29"/>
      <c r="E27" s="29"/>
      <c r="F27" s="13"/>
    </row>
    <row r="28" spans="1:6" ht="15" hidden="1">
      <c r="A28" s="9" t="s">
        <v>230</v>
      </c>
      <c r="B28" s="38" t="s">
        <v>231</v>
      </c>
      <c r="C28" s="29"/>
      <c r="D28" s="29"/>
      <c r="E28" s="29"/>
      <c r="F28" s="13"/>
    </row>
    <row r="29" spans="1:6" ht="15">
      <c r="A29" s="10" t="s">
        <v>232</v>
      </c>
      <c r="B29" s="40" t="s">
        <v>233</v>
      </c>
      <c r="C29" s="29">
        <v>2183420</v>
      </c>
      <c r="D29" s="29"/>
      <c r="E29" s="29">
        <v>666985</v>
      </c>
      <c r="F29" s="13">
        <f aca="true" t="shared" si="0" ref="F29:F49">SUM(C29:E29)</f>
        <v>2850405</v>
      </c>
    </row>
    <row r="30" spans="1:6" ht="15" hidden="1">
      <c r="A30" s="9" t="s">
        <v>234</v>
      </c>
      <c r="B30" s="38" t="s">
        <v>235</v>
      </c>
      <c r="C30" s="29"/>
      <c r="D30" s="29"/>
      <c r="E30" s="29"/>
      <c r="F30" s="13">
        <f t="shared" si="0"/>
        <v>0</v>
      </c>
    </row>
    <row r="31" spans="1:6" ht="15" hidden="1">
      <c r="A31" s="9" t="s">
        <v>236</v>
      </c>
      <c r="B31" s="38" t="s">
        <v>237</v>
      </c>
      <c r="C31" s="29"/>
      <c r="D31" s="29"/>
      <c r="E31" s="29"/>
      <c r="F31" s="13">
        <f t="shared" si="0"/>
        <v>0</v>
      </c>
    </row>
    <row r="32" spans="1:6" ht="15" customHeight="1">
      <c r="A32" s="10" t="s">
        <v>238</v>
      </c>
      <c r="B32" s="40" t="s">
        <v>239</v>
      </c>
      <c r="C32" s="29">
        <v>1845000</v>
      </c>
      <c r="D32" s="29"/>
      <c r="E32" s="29">
        <v>615000</v>
      </c>
      <c r="F32" s="13">
        <f t="shared" si="0"/>
        <v>2460000</v>
      </c>
    </row>
    <row r="33" spans="1:6" ht="15" hidden="1">
      <c r="A33" s="9" t="s">
        <v>240</v>
      </c>
      <c r="B33" s="38" t="s">
        <v>241</v>
      </c>
      <c r="C33" s="29"/>
      <c r="D33" s="29"/>
      <c r="E33" s="29"/>
      <c r="F33" s="13">
        <f t="shared" si="0"/>
        <v>0</v>
      </c>
    </row>
    <row r="34" spans="1:6" ht="15" hidden="1">
      <c r="A34" s="9" t="s">
        <v>242</v>
      </c>
      <c r="B34" s="38" t="s">
        <v>243</v>
      </c>
      <c r="C34" s="29"/>
      <c r="D34" s="29"/>
      <c r="E34" s="29"/>
      <c r="F34" s="13">
        <f t="shared" si="0"/>
        <v>0</v>
      </c>
    </row>
    <row r="35" spans="1:6" ht="15" hidden="1">
      <c r="A35" s="9" t="s">
        <v>244</v>
      </c>
      <c r="B35" s="38" t="s">
        <v>245</v>
      </c>
      <c r="C35" s="29"/>
      <c r="D35" s="29"/>
      <c r="E35" s="29"/>
      <c r="F35" s="13">
        <f t="shared" si="0"/>
        <v>0</v>
      </c>
    </row>
    <row r="36" spans="1:6" ht="15" hidden="1">
      <c r="A36" s="9" t="s">
        <v>246</v>
      </c>
      <c r="B36" s="38" t="s">
        <v>247</v>
      </c>
      <c r="C36" s="29"/>
      <c r="D36" s="29"/>
      <c r="E36" s="29"/>
      <c r="F36" s="13">
        <f t="shared" si="0"/>
        <v>0</v>
      </c>
    </row>
    <row r="37" spans="1:6" ht="15" hidden="1">
      <c r="A37" s="43" t="s">
        <v>248</v>
      </c>
      <c r="B37" s="38" t="s">
        <v>249</v>
      </c>
      <c r="C37" s="29"/>
      <c r="D37" s="29"/>
      <c r="E37" s="29"/>
      <c r="F37" s="13">
        <f t="shared" si="0"/>
        <v>0</v>
      </c>
    </row>
    <row r="38" spans="1:6" ht="15" hidden="1">
      <c r="A38" s="7" t="s">
        <v>250</v>
      </c>
      <c r="B38" s="38" t="s">
        <v>251</v>
      </c>
      <c r="C38" s="29"/>
      <c r="D38" s="29"/>
      <c r="E38" s="29"/>
      <c r="F38" s="13">
        <f t="shared" si="0"/>
        <v>0</v>
      </c>
    </row>
    <row r="39" spans="1:6" ht="15" hidden="1">
      <c r="A39" s="9" t="s">
        <v>252</v>
      </c>
      <c r="B39" s="38" t="s">
        <v>253</v>
      </c>
      <c r="C39" s="29"/>
      <c r="D39" s="29"/>
      <c r="E39" s="29"/>
      <c r="F39" s="13">
        <f t="shared" si="0"/>
        <v>0</v>
      </c>
    </row>
    <row r="40" spans="1:6" ht="15">
      <c r="A40" s="10" t="s">
        <v>254</v>
      </c>
      <c r="B40" s="40" t="s">
        <v>255</v>
      </c>
      <c r="C40" s="29">
        <v>23905600</v>
      </c>
      <c r="D40" s="29"/>
      <c r="E40" s="29">
        <v>7635200</v>
      </c>
      <c r="F40" s="13">
        <f t="shared" si="0"/>
        <v>31540800</v>
      </c>
    </row>
    <row r="41" spans="1:6" ht="15" hidden="1">
      <c r="A41" s="9" t="s">
        <v>256</v>
      </c>
      <c r="B41" s="38" t="s">
        <v>257</v>
      </c>
      <c r="C41" s="29"/>
      <c r="D41" s="29"/>
      <c r="E41" s="29"/>
      <c r="F41" s="13">
        <f t="shared" si="0"/>
        <v>0</v>
      </c>
    </row>
    <row r="42" spans="1:6" ht="15" hidden="1">
      <c r="A42" s="9" t="s">
        <v>258</v>
      </c>
      <c r="B42" s="38" t="s">
        <v>259</v>
      </c>
      <c r="C42" s="29"/>
      <c r="D42" s="29"/>
      <c r="E42" s="29"/>
      <c r="F42" s="13">
        <f t="shared" si="0"/>
        <v>0</v>
      </c>
    </row>
    <row r="43" spans="1:6" ht="15">
      <c r="A43" s="10" t="s">
        <v>260</v>
      </c>
      <c r="B43" s="40" t="s">
        <v>261</v>
      </c>
      <c r="C43" s="29">
        <v>375000</v>
      </c>
      <c r="D43" s="29"/>
      <c r="E43" s="29">
        <v>125000</v>
      </c>
      <c r="F43" s="13">
        <f t="shared" si="0"/>
        <v>500000</v>
      </c>
    </row>
    <row r="44" spans="1:6" ht="15" hidden="1">
      <c r="A44" s="9" t="s">
        <v>262</v>
      </c>
      <c r="B44" s="38" t="s">
        <v>263</v>
      </c>
      <c r="C44" s="29"/>
      <c r="D44" s="29"/>
      <c r="E44" s="29"/>
      <c r="F44" s="13">
        <f t="shared" si="0"/>
        <v>0</v>
      </c>
    </row>
    <row r="45" spans="1:6" ht="15" hidden="1">
      <c r="A45" s="9" t="s">
        <v>264</v>
      </c>
      <c r="B45" s="38" t="s">
        <v>265</v>
      </c>
      <c r="C45" s="29"/>
      <c r="D45" s="29"/>
      <c r="E45" s="29"/>
      <c r="F45" s="13">
        <f t="shared" si="0"/>
        <v>0</v>
      </c>
    </row>
    <row r="46" spans="1:6" ht="15" hidden="1">
      <c r="A46" s="9" t="s">
        <v>266</v>
      </c>
      <c r="B46" s="38" t="s">
        <v>267</v>
      </c>
      <c r="C46" s="29"/>
      <c r="D46" s="29"/>
      <c r="E46" s="29"/>
      <c r="F46" s="13">
        <f t="shared" si="0"/>
        <v>0</v>
      </c>
    </row>
    <row r="47" spans="1:6" ht="15" hidden="1">
      <c r="A47" s="9" t="s">
        <v>268</v>
      </c>
      <c r="B47" s="38" t="s">
        <v>269</v>
      </c>
      <c r="C47" s="29"/>
      <c r="D47" s="29"/>
      <c r="E47" s="29"/>
      <c r="F47" s="13">
        <f t="shared" si="0"/>
        <v>0</v>
      </c>
    </row>
    <row r="48" spans="1:6" ht="15" hidden="1">
      <c r="A48" s="9" t="s">
        <v>270</v>
      </c>
      <c r="B48" s="38" t="s">
        <v>271</v>
      </c>
      <c r="C48" s="29"/>
      <c r="D48" s="29"/>
      <c r="E48" s="29"/>
      <c r="F48" s="13">
        <f t="shared" si="0"/>
        <v>0</v>
      </c>
    </row>
    <row r="49" spans="1:6" ht="15">
      <c r="A49" s="10" t="s">
        <v>272</v>
      </c>
      <c r="B49" s="40" t="s">
        <v>273</v>
      </c>
      <c r="C49" s="29">
        <v>5489511</v>
      </c>
      <c r="D49" s="29"/>
      <c r="E49" s="29">
        <v>1813415</v>
      </c>
      <c r="F49" s="13">
        <f t="shared" si="0"/>
        <v>7302926</v>
      </c>
    </row>
    <row r="50" spans="1:6" ht="15">
      <c r="A50" s="14" t="s">
        <v>274</v>
      </c>
      <c r="B50" s="42" t="s">
        <v>275</v>
      </c>
      <c r="C50" s="12">
        <f>SUM(C29:C49)</f>
        <v>33798531</v>
      </c>
      <c r="D50" s="12"/>
      <c r="E50" s="12">
        <f>SUM(E29:E49)</f>
        <v>10855600</v>
      </c>
      <c r="F50" s="12">
        <f>SUM(F29:F49)</f>
        <v>44654131</v>
      </c>
    </row>
    <row r="51" spans="1:6" ht="15">
      <c r="A51" s="16" t="s">
        <v>276</v>
      </c>
      <c r="B51" s="38" t="s">
        <v>277</v>
      </c>
      <c r="C51" s="29"/>
      <c r="D51" s="29"/>
      <c r="E51" s="29"/>
      <c r="F51" s="13"/>
    </row>
    <row r="52" spans="1:6" ht="15">
      <c r="A52" s="16" t="s">
        <v>278</v>
      </c>
      <c r="B52" s="38" t="s">
        <v>279</v>
      </c>
      <c r="C52" s="29"/>
      <c r="D52" s="29"/>
      <c r="E52" s="29"/>
      <c r="F52" s="13"/>
    </row>
    <row r="53" spans="1:6" ht="15">
      <c r="A53" s="44" t="s">
        <v>280</v>
      </c>
      <c r="B53" s="38" t="s">
        <v>281</v>
      </c>
      <c r="C53" s="29"/>
      <c r="D53" s="29"/>
      <c r="E53" s="29"/>
      <c r="F53" s="13"/>
    </row>
    <row r="54" spans="1:6" ht="15">
      <c r="A54" s="44" t="s">
        <v>282</v>
      </c>
      <c r="B54" s="38" t="s">
        <v>283</v>
      </c>
      <c r="C54" s="29"/>
      <c r="D54" s="29"/>
      <c r="E54" s="29"/>
      <c r="F54" s="13"/>
    </row>
    <row r="55" spans="1:6" ht="15">
      <c r="A55" s="44" t="s">
        <v>284</v>
      </c>
      <c r="B55" s="38" t="s">
        <v>285</v>
      </c>
      <c r="C55" s="29"/>
      <c r="D55" s="29"/>
      <c r="E55" s="29"/>
      <c r="F55" s="13"/>
    </row>
    <row r="56" spans="1:6" ht="15">
      <c r="A56" s="16" t="s">
        <v>286</v>
      </c>
      <c r="B56" s="38" t="s">
        <v>287</v>
      </c>
      <c r="C56" s="29"/>
      <c r="D56" s="29"/>
      <c r="E56" s="29"/>
      <c r="F56" s="13"/>
    </row>
    <row r="57" spans="1:6" ht="15">
      <c r="A57" s="16" t="s">
        <v>288</v>
      </c>
      <c r="B57" s="38" t="s">
        <v>289</v>
      </c>
      <c r="C57" s="29"/>
      <c r="D57" s="29"/>
      <c r="E57" s="29"/>
      <c r="F57" s="13"/>
    </row>
    <row r="58" spans="1:6" ht="15">
      <c r="A58" s="16" t="s">
        <v>290</v>
      </c>
      <c r="B58" s="38" t="s">
        <v>291</v>
      </c>
      <c r="C58" s="29"/>
      <c r="D58" s="29"/>
      <c r="E58" s="29"/>
      <c r="F58" s="13"/>
    </row>
    <row r="59" spans="1:6" ht="15">
      <c r="A59" s="17" t="s">
        <v>292</v>
      </c>
      <c r="B59" s="42" t="s">
        <v>293</v>
      </c>
      <c r="C59" s="12"/>
      <c r="D59" s="12"/>
      <c r="E59" s="12"/>
      <c r="F59" s="12"/>
    </row>
    <row r="60" spans="1:6" ht="15">
      <c r="A60" s="45" t="s">
        <v>294</v>
      </c>
      <c r="B60" s="38" t="s">
        <v>295</v>
      </c>
      <c r="C60" s="29"/>
      <c r="D60" s="29"/>
      <c r="E60" s="29"/>
      <c r="F60" s="13"/>
    </row>
    <row r="61" spans="1:6" ht="15">
      <c r="A61" s="45" t="s">
        <v>296</v>
      </c>
      <c r="B61" s="38" t="s">
        <v>297</v>
      </c>
      <c r="C61" s="29"/>
      <c r="D61" s="29"/>
      <c r="E61" s="29"/>
      <c r="F61" s="13"/>
    </row>
    <row r="62" spans="1:6" ht="30">
      <c r="A62" s="45" t="s">
        <v>298</v>
      </c>
      <c r="B62" s="38" t="s">
        <v>299</v>
      </c>
      <c r="C62" s="29"/>
      <c r="D62" s="29"/>
      <c r="E62" s="29"/>
      <c r="F62" s="13"/>
    </row>
    <row r="63" spans="1:6" ht="15">
      <c r="A63" s="45" t="s">
        <v>300</v>
      </c>
      <c r="B63" s="38" t="s">
        <v>301</v>
      </c>
      <c r="C63" s="29"/>
      <c r="D63" s="29"/>
      <c r="E63" s="29"/>
      <c r="F63" s="13"/>
    </row>
    <row r="64" spans="1:6" ht="30">
      <c r="A64" s="45" t="s">
        <v>302</v>
      </c>
      <c r="B64" s="38" t="s">
        <v>303</v>
      </c>
      <c r="C64" s="29"/>
      <c r="D64" s="29"/>
      <c r="E64" s="29"/>
      <c r="F64" s="13"/>
    </row>
    <row r="65" spans="1:6" ht="15">
      <c r="A65" s="45" t="s">
        <v>304</v>
      </c>
      <c r="B65" s="38" t="s">
        <v>305</v>
      </c>
      <c r="C65" s="29"/>
      <c r="D65" s="29"/>
      <c r="E65" s="29"/>
      <c r="F65" s="13"/>
    </row>
    <row r="66" spans="1:6" ht="30">
      <c r="A66" s="45" t="s">
        <v>306</v>
      </c>
      <c r="B66" s="38" t="s">
        <v>307</v>
      </c>
      <c r="C66" s="29"/>
      <c r="D66" s="29"/>
      <c r="E66" s="29"/>
      <c r="F66" s="13"/>
    </row>
    <row r="67" spans="1:6" ht="15">
      <c r="A67" s="45" t="s">
        <v>308</v>
      </c>
      <c r="B67" s="38" t="s">
        <v>309</v>
      </c>
      <c r="C67" s="29"/>
      <c r="D67" s="29"/>
      <c r="E67" s="29"/>
      <c r="F67" s="13"/>
    </row>
    <row r="68" spans="1:6" ht="15">
      <c r="A68" s="45" t="s">
        <v>310</v>
      </c>
      <c r="B68" s="38" t="s">
        <v>311</v>
      </c>
      <c r="C68" s="29"/>
      <c r="D68" s="29"/>
      <c r="E68" s="29"/>
      <c r="F68" s="13"/>
    </row>
    <row r="69" spans="1:6" ht="15">
      <c r="A69" s="46" t="s">
        <v>312</v>
      </c>
      <c r="B69" s="38" t="s">
        <v>313</v>
      </c>
      <c r="C69" s="29"/>
      <c r="D69" s="29"/>
      <c r="E69" s="29"/>
      <c r="F69" s="13"/>
    </row>
    <row r="70" spans="1:6" ht="15">
      <c r="A70" s="45" t="s">
        <v>314</v>
      </c>
      <c r="B70" s="38" t="s">
        <v>315</v>
      </c>
      <c r="C70" s="29"/>
      <c r="D70" s="29"/>
      <c r="E70" s="29"/>
      <c r="F70" s="13"/>
    </row>
    <row r="71" spans="1:6" ht="15">
      <c r="A71" s="46" t="s">
        <v>316</v>
      </c>
      <c r="B71" s="38" t="s">
        <v>317</v>
      </c>
      <c r="C71" s="29"/>
      <c r="D71" s="29"/>
      <c r="E71" s="29"/>
      <c r="F71" s="13"/>
    </row>
    <row r="72" spans="1:6" ht="15">
      <c r="A72" s="46" t="s">
        <v>318</v>
      </c>
      <c r="B72" s="38" t="s">
        <v>317</v>
      </c>
      <c r="C72" s="29"/>
      <c r="D72" s="29"/>
      <c r="E72" s="29"/>
      <c r="F72" s="13"/>
    </row>
    <row r="73" spans="1:6" ht="15">
      <c r="A73" s="17" t="s">
        <v>319</v>
      </c>
      <c r="B73" s="42" t="s">
        <v>320</v>
      </c>
      <c r="C73" s="12"/>
      <c r="D73" s="12"/>
      <c r="E73" s="12"/>
      <c r="F73" s="12"/>
    </row>
    <row r="74" spans="1:6" ht="15.75">
      <c r="A74" s="18" t="s">
        <v>93</v>
      </c>
      <c r="B74" s="42"/>
      <c r="C74" s="12">
        <f>C73+C59+C50+C25+C24</f>
        <v>206864181</v>
      </c>
      <c r="D74" s="12"/>
      <c r="E74" s="12">
        <f>E73+E59+E50+E25+E24</f>
        <v>62645814</v>
      </c>
      <c r="F74" s="12">
        <f>SUM(C74:E74)</f>
        <v>269509995</v>
      </c>
    </row>
    <row r="75" spans="1:6" ht="15">
      <c r="A75" s="47" t="s">
        <v>321</v>
      </c>
      <c r="B75" s="38" t="s">
        <v>322</v>
      </c>
      <c r="C75" s="29">
        <v>500000</v>
      </c>
      <c r="D75" s="29"/>
      <c r="E75" s="29"/>
      <c r="F75" s="13">
        <f>SUM(C75:E75)</f>
        <v>500000</v>
      </c>
    </row>
    <row r="76" spans="1:6" ht="15">
      <c r="A76" s="47" t="s">
        <v>323</v>
      </c>
      <c r="B76" s="38" t="s">
        <v>324</v>
      </c>
      <c r="C76" s="29"/>
      <c r="D76" s="29"/>
      <c r="E76" s="29"/>
      <c r="F76" s="13">
        <f>SUM(C76:E76)</f>
        <v>0</v>
      </c>
    </row>
    <row r="77" spans="1:6" ht="15">
      <c r="A77" s="47" t="s">
        <v>325</v>
      </c>
      <c r="B77" s="38" t="s">
        <v>326</v>
      </c>
      <c r="C77" s="29">
        <v>1469000</v>
      </c>
      <c r="D77" s="29"/>
      <c r="E77" s="29"/>
      <c r="F77" s="13">
        <f>SUM(C77:E77)</f>
        <v>1469000</v>
      </c>
    </row>
    <row r="78" spans="1:6" ht="15">
      <c r="A78" s="47" t="s">
        <v>327</v>
      </c>
      <c r="B78" s="38" t="s">
        <v>328</v>
      </c>
      <c r="C78" s="29">
        <v>2000000</v>
      </c>
      <c r="D78" s="29"/>
      <c r="E78" s="29"/>
      <c r="F78" s="13">
        <f>SUM(C78:E78)</f>
        <v>2000000</v>
      </c>
    </row>
    <row r="79" spans="1:6" ht="15">
      <c r="A79" s="7" t="s">
        <v>329</v>
      </c>
      <c r="B79" s="38" t="s">
        <v>330</v>
      </c>
      <c r="C79" s="29"/>
      <c r="D79" s="29"/>
      <c r="E79" s="29"/>
      <c r="F79" s="13"/>
    </row>
    <row r="80" spans="1:6" ht="15">
      <c r="A80" s="7" t="s">
        <v>331</v>
      </c>
      <c r="B80" s="38" t="s">
        <v>332</v>
      </c>
      <c r="C80" s="29"/>
      <c r="D80" s="29"/>
      <c r="E80" s="29"/>
      <c r="F80" s="13"/>
    </row>
    <row r="81" spans="1:6" ht="15">
      <c r="A81" s="7" t="s">
        <v>333</v>
      </c>
      <c r="B81" s="38" t="s">
        <v>334</v>
      </c>
      <c r="C81" s="29">
        <v>1071630</v>
      </c>
      <c r="D81" s="29"/>
      <c r="E81" s="29"/>
      <c r="F81" s="13">
        <f>SUM(C81:E81)</f>
        <v>1071630</v>
      </c>
    </row>
    <row r="82" spans="1:6" ht="15">
      <c r="A82" s="15" t="s">
        <v>335</v>
      </c>
      <c r="B82" s="42" t="s">
        <v>336</v>
      </c>
      <c r="C82" s="12">
        <f>SUM(C75:C81)</f>
        <v>5040630</v>
      </c>
      <c r="D82" s="12"/>
      <c r="E82" s="12"/>
      <c r="F82" s="12">
        <f>SUM(F75:F81)</f>
        <v>5040630</v>
      </c>
    </row>
    <row r="83" spans="1:6" ht="15">
      <c r="A83" s="16" t="s">
        <v>337</v>
      </c>
      <c r="B83" s="38" t="s">
        <v>338</v>
      </c>
      <c r="C83" s="29"/>
      <c r="D83" s="29"/>
      <c r="E83" s="29"/>
      <c r="F83" s="13"/>
    </row>
    <row r="84" spans="1:6" ht="15">
      <c r="A84" s="16" t="s">
        <v>339</v>
      </c>
      <c r="B84" s="38" t="s">
        <v>340</v>
      </c>
      <c r="C84" s="29"/>
      <c r="D84" s="29"/>
      <c r="E84" s="29"/>
      <c r="F84" s="13"/>
    </row>
    <row r="85" spans="1:6" ht="15">
      <c r="A85" s="16" t="s">
        <v>341</v>
      </c>
      <c r="B85" s="38" t="s">
        <v>342</v>
      </c>
      <c r="C85" s="29"/>
      <c r="D85" s="29"/>
      <c r="E85" s="29"/>
      <c r="F85" s="13"/>
    </row>
    <row r="86" spans="1:6" ht="15">
      <c r="A86" s="16" t="s">
        <v>343</v>
      </c>
      <c r="B86" s="38" t="s">
        <v>344</v>
      </c>
      <c r="C86" s="29"/>
      <c r="D86" s="29"/>
      <c r="E86" s="29"/>
      <c r="F86" s="13"/>
    </row>
    <row r="87" spans="1:6" ht="15">
      <c r="A87" s="17" t="s">
        <v>345</v>
      </c>
      <c r="B87" s="42" t="s">
        <v>346</v>
      </c>
      <c r="C87" s="12"/>
      <c r="D87" s="12"/>
      <c r="E87" s="12"/>
      <c r="F87" s="12"/>
    </row>
    <row r="88" spans="1:6" ht="30">
      <c r="A88" s="16" t="s">
        <v>347</v>
      </c>
      <c r="B88" s="38" t="s">
        <v>348</v>
      </c>
      <c r="C88" s="29"/>
      <c r="D88" s="29"/>
      <c r="E88" s="29"/>
      <c r="F88" s="13"/>
    </row>
    <row r="89" spans="1:6" ht="30">
      <c r="A89" s="16" t="s">
        <v>349</v>
      </c>
      <c r="B89" s="38" t="s">
        <v>350</v>
      </c>
      <c r="C89" s="29"/>
      <c r="D89" s="29"/>
      <c r="E89" s="29"/>
      <c r="F89" s="13"/>
    </row>
    <row r="90" spans="1:6" ht="30">
      <c r="A90" s="16" t="s">
        <v>351</v>
      </c>
      <c r="B90" s="38" t="s">
        <v>352</v>
      </c>
      <c r="C90" s="29"/>
      <c r="D90" s="29"/>
      <c r="E90" s="29"/>
      <c r="F90" s="13"/>
    </row>
    <row r="91" spans="1:6" ht="15">
      <c r="A91" s="16" t="s">
        <v>353</v>
      </c>
      <c r="B91" s="38" t="s">
        <v>354</v>
      </c>
      <c r="C91" s="29"/>
      <c r="D91" s="29"/>
      <c r="E91" s="29"/>
      <c r="F91" s="13"/>
    </row>
    <row r="92" spans="1:6" ht="30">
      <c r="A92" s="16" t="s">
        <v>355</v>
      </c>
      <c r="B92" s="38" t="s">
        <v>356</v>
      </c>
      <c r="C92" s="29"/>
      <c r="D92" s="29"/>
      <c r="E92" s="29"/>
      <c r="F92" s="13"/>
    </row>
    <row r="93" spans="1:6" ht="30">
      <c r="A93" s="16" t="s">
        <v>357</v>
      </c>
      <c r="B93" s="38" t="s">
        <v>358</v>
      </c>
      <c r="C93" s="29"/>
      <c r="D93" s="29"/>
      <c r="E93" s="29"/>
      <c r="F93" s="13"/>
    </row>
    <row r="94" spans="1:6" ht="15">
      <c r="A94" s="16" t="s">
        <v>359</v>
      </c>
      <c r="B94" s="38" t="s">
        <v>360</v>
      </c>
      <c r="C94" s="29"/>
      <c r="D94" s="29"/>
      <c r="E94" s="29"/>
      <c r="F94" s="13"/>
    </row>
    <row r="95" spans="1:6" ht="15">
      <c r="A95" s="16" t="s">
        <v>361</v>
      </c>
      <c r="B95" s="38" t="s">
        <v>362</v>
      </c>
      <c r="C95" s="29"/>
      <c r="D95" s="29"/>
      <c r="E95" s="29"/>
      <c r="F95" s="13"/>
    </row>
    <row r="96" spans="1:6" ht="15">
      <c r="A96" s="17" t="s">
        <v>363</v>
      </c>
      <c r="B96" s="42" t="s">
        <v>364</v>
      </c>
      <c r="C96" s="29"/>
      <c r="D96" s="29"/>
      <c r="E96" s="29"/>
      <c r="F96" s="13"/>
    </row>
    <row r="97" spans="1:6" ht="15.75">
      <c r="A97" s="18" t="s">
        <v>126</v>
      </c>
      <c r="B97" s="42"/>
      <c r="C97" s="12">
        <f>C82+C87+C96</f>
        <v>5040630</v>
      </c>
      <c r="D97" s="29"/>
      <c r="E97" s="29"/>
      <c r="F97" s="12">
        <f>SUM(C97:E97)</f>
        <v>5040630</v>
      </c>
    </row>
    <row r="98" spans="1:6" ht="15.75">
      <c r="A98" s="22" t="s">
        <v>365</v>
      </c>
      <c r="B98" s="48" t="s">
        <v>366</v>
      </c>
      <c r="C98" s="12">
        <f>C96+C87+C82+C73+C59+C50+C25+C24</f>
        <v>211904811</v>
      </c>
      <c r="D98" s="12"/>
      <c r="E98" s="12">
        <f>E82+E50+E25+E24</f>
        <v>62645814</v>
      </c>
      <c r="F98" s="12">
        <f>F96+F87+F82+F73+F59+F50+F25+F24</f>
        <v>274550625</v>
      </c>
    </row>
    <row r="99" spans="1:25" ht="15">
      <c r="A99" s="16" t="s">
        <v>367</v>
      </c>
      <c r="B99" s="9" t="s">
        <v>368</v>
      </c>
      <c r="C99" s="49"/>
      <c r="D99" s="49"/>
      <c r="E99" s="49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6" t="s">
        <v>369</v>
      </c>
      <c r="B100" s="9" t="s">
        <v>370</v>
      </c>
      <c r="C100" s="49"/>
      <c r="D100" s="49"/>
      <c r="E100" s="49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6" t="s">
        <v>371</v>
      </c>
      <c r="B101" s="9" t="s">
        <v>372</v>
      </c>
      <c r="C101" s="49"/>
      <c r="D101" s="49"/>
      <c r="E101" s="49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6" t="s">
        <v>373</v>
      </c>
      <c r="B102" s="10" t="s">
        <v>374</v>
      </c>
      <c r="C102" s="53"/>
      <c r="D102" s="53"/>
      <c r="E102" s="53"/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5" t="s">
        <v>375</v>
      </c>
      <c r="B103" s="9" t="s">
        <v>376</v>
      </c>
      <c r="C103" s="56"/>
      <c r="D103" s="56"/>
      <c r="E103" s="56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2"/>
      <c r="Y103" s="52"/>
    </row>
    <row r="104" spans="1:25" ht="15">
      <c r="A104" s="25" t="s">
        <v>377</v>
      </c>
      <c r="B104" s="9" t="s">
        <v>378</v>
      </c>
      <c r="C104" s="56"/>
      <c r="D104" s="56"/>
      <c r="E104" s="56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2"/>
      <c r="Y104" s="52"/>
    </row>
    <row r="105" spans="1:25" ht="15">
      <c r="A105" s="16" t="s">
        <v>379</v>
      </c>
      <c r="B105" s="9" t="s">
        <v>380</v>
      </c>
      <c r="C105" s="49"/>
      <c r="D105" s="49"/>
      <c r="E105" s="49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6" t="s">
        <v>381</v>
      </c>
      <c r="B106" s="9" t="s">
        <v>382</v>
      </c>
      <c r="C106" s="49"/>
      <c r="D106" s="49"/>
      <c r="E106" s="49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7" t="s">
        <v>383</v>
      </c>
      <c r="B107" s="10" t="s">
        <v>384</v>
      </c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52"/>
      <c r="Y107" s="52"/>
    </row>
    <row r="108" spans="1:25" ht="15">
      <c r="A108" s="25" t="s">
        <v>385</v>
      </c>
      <c r="B108" s="9" t="s">
        <v>386</v>
      </c>
      <c r="C108" s="56"/>
      <c r="D108" s="56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2"/>
      <c r="Y108" s="52"/>
    </row>
    <row r="109" spans="1:25" ht="15">
      <c r="A109" s="25" t="s">
        <v>387</v>
      </c>
      <c r="B109" s="9" t="s">
        <v>388</v>
      </c>
      <c r="C109" s="56"/>
      <c r="D109" s="56"/>
      <c r="E109" s="56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2"/>
      <c r="Y109" s="52"/>
    </row>
    <row r="110" spans="1:25" ht="15">
      <c r="A110" s="27" t="s">
        <v>389</v>
      </c>
      <c r="B110" s="10" t="s">
        <v>390</v>
      </c>
      <c r="C110" s="56"/>
      <c r="D110" s="56"/>
      <c r="E110" s="56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2"/>
      <c r="Y110" s="52"/>
    </row>
    <row r="111" spans="1:25" ht="15">
      <c r="A111" s="25" t="s">
        <v>391</v>
      </c>
      <c r="B111" s="9" t="s">
        <v>392</v>
      </c>
      <c r="C111" s="56"/>
      <c r="D111" s="56"/>
      <c r="E111" s="56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2"/>
      <c r="Y111" s="52"/>
    </row>
    <row r="112" spans="1:25" ht="15">
      <c r="A112" s="25" t="s">
        <v>393</v>
      </c>
      <c r="B112" s="9" t="s">
        <v>394</v>
      </c>
      <c r="C112" s="56"/>
      <c r="D112" s="56"/>
      <c r="E112" s="56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2"/>
      <c r="Y112" s="52"/>
    </row>
    <row r="113" spans="1:25" ht="15">
      <c r="A113" s="25" t="s">
        <v>395</v>
      </c>
      <c r="B113" s="9" t="s">
        <v>396</v>
      </c>
      <c r="C113" s="56"/>
      <c r="D113" s="56"/>
      <c r="E113" s="56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2"/>
      <c r="Y113" s="52"/>
    </row>
    <row r="114" spans="1:25" ht="15">
      <c r="A114" s="62" t="s">
        <v>397</v>
      </c>
      <c r="B114" s="14" t="s">
        <v>398</v>
      </c>
      <c r="C114" s="59"/>
      <c r="D114" s="59"/>
      <c r="E114" s="59"/>
      <c r="F114" s="60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52"/>
      <c r="Y114" s="52"/>
    </row>
    <row r="115" spans="1:25" ht="15">
      <c r="A115" s="25" t="s">
        <v>399</v>
      </c>
      <c r="B115" s="9" t="s">
        <v>400</v>
      </c>
      <c r="C115" s="56"/>
      <c r="D115" s="56"/>
      <c r="E115" s="56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2"/>
      <c r="Y115" s="52"/>
    </row>
    <row r="116" spans="1:25" ht="15">
      <c r="A116" s="16" t="s">
        <v>401</v>
      </c>
      <c r="B116" s="9" t="s">
        <v>402</v>
      </c>
      <c r="C116" s="49"/>
      <c r="D116" s="49"/>
      <c r="E116" s="49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5" t="s">
        <v>403</v>
      </c>
      <c r="B117" s="9" t="s">
        <v>404</v>
      </c>
      <c r="C117" s="56"/>
      <c r="D117" s="56"/>
      <c r="E117" s="56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2"/>
      <c r="Y117" s="52"/>
    </row>
    <row r="118" spans="1:25" ht="15">
      <c r="A118" s="25" t="s">
        <v>405</v>
      </c>
      <c r="B118" s="9" t="s">
        <v>406</v>
      </c>
      <c r="C118" s="56"/>
      <c r="D118" s="56"/>
      <c r="E118" s="56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2"/>
      <c r="Y118" s="52"/>
    </row>
    <row r="119" spans="1:25" ht="15">
      <c r="A119" s="62" t="s">
        <v>407</v>
      </c>
      <c r="B119" s="14" t="s">
        <v>408</v>
      </c>
      <c r="C119" s="59"/>
      <c r="D119" s="59"/>
      <c r="E119" s="59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52"/>
      <c r="Y119" s="52"/>
    </row>
    <row r="120" spans="1:25" ht="15">
      <c r="A120" s="16" t="s">
        <v>409</v>
      </c>
      <c r="B120" s="9" t="s">
        <v>410</v>
      </c>
      <c r="C120" s="49"/>
      <c r="D120" s="49"/>
      <c r="E120" s="49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30" t="s">
        <v>411</v>
      </c>
      <c r="B121" s="31" t="s">
        <v>412</v>
      </c>
      <c r="C121" s="59"/>
      <c r="D121" s="59"/>
      <c r="E121" s="59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52"/>
      <c r="Y121" s="52"/>
    </row>
    <row r="122" spans="1:25" ht="15.75">
      <c r="A122" s="32" t="s">
        <v>413</v>
      </c>
      <c r="B122" s="33"/>
      <c r="C122" s="12">
        <f>C121+C98</f>
        <v>211904811</v>
      </c>
      <c r="D122" s="12"/>
      <c r="E122" s="12">
        <f>E98</f>
        <v>62645814</v>
      </c>
      <c r="F122" s="12">
        <f>F121+F98</f>
        <v>274550625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&amp;R1/4. melléklet a 3/2020. (II. 27.) önkormányzati rendelethez*</oddHeader>
    <oddFooter>&amp;LMódosította: 25/2020. (XI. 9.)önkormányzati rendelet. Hatályos: 2020. XI. 10-től.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C87" sqref="C8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>
        <f>SUM(C31:E31)</f>
        <v>0</v>
      </c>
    </row>
    <row r="32" spans="1:6" ht="15" customHeight="1">
      <c r="A32" s="14" t="s">
        <v>61</v>
      </c>
      <c r="B32" s="15" t="s">
        <v>62</v>
      </c>
      <c r="C32" s="12"/>
      <c r="D32" s="12"/>
      <c r="E32" s="12">
        <f>SUM(E30:E31)</f>
        <v>0</v>
      </c>
      <c r="F32" s="12">
        <f>SUM(F30:F31)</f>
        <v>0</v>
      </c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12677000</v>
      </c>
      <c r="D43" s="12"/>
      <c r="E43" s="12"/>
      <c r="F43" s="12">
        <f>SUM(C43:E43)</f>
        <v>12677000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</f>
        <v>12677000</v>
      </c>
      <c r="D48" s="12"/>
      <c r="E48" s="12">
        <f>E47+E43+E32+E18</f>
        <v>0</v>
      </c>
      <c r="F48" s="12">
        <f>SUM(C48:E48)</f>
        <v>12677000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>
        <f>E64+E60+E54</f>
        <v>0</v>
      </c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12677000</v>
      </c>
      <c r="D66" s="12">
        <f>D64+D47+D60+D43+D32</f>
        <v>0</v>
      </c>
      <c r="E66" s="12">
        <f>E64+E47+E60+E43+E32</f>
        <v>0</v>
      </c>
      <c r="F66" s="12">
        <f>F64+F47+F60+F43+F32+F18</f>
        <v>12677000</v>
      </c>
    </row>
    <row r="67" spans="1:6" ht="15.75">
      <c r="A67" s="23" t="s">
        <v>129</v>
      </c>
      <c r="B67" s="24"/>
      <c r="C67" s="13">
        <f>C48-'kiadások működés Polg.Hiv'!C74</f>
        <v>-194187181</v>
      </c>
      <c r="D67" s="13"/>
      <c r="E67" s="13">
        <f>'bevételek polg.hiv'!E48-'kiadások működés Polg.Hiv'!E74</f>
        <v>-62645814</v>
      </c>
      <c r="F67" s="13">
        <f>SUM(C67:E67)</f>
        <v>-256832995</v>
      </c>
    </row>
    <row r="68" spans="1:6" ht="15.75">
      <c r="A68" s="23" t="s">
        <v>130</v>
      </c>
      <c r="B68" s="24"/>
      <c r="C68" s="13">
        <f>C65-'kiadások működés Polg.Hiv'!C97</f>
        <v>-5040630</v>
      </c>
      <c r="D68" s="13"/>
      <c r="E68" s="13">
        <f>E65-'kiadások működés Polg.Hiv'!E97</f>
        <v>0</v>
      </c>
      <c r="F68" s="13">
        <f>SUM(C68:E68)</f>
        <v>-5040630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28">
        <v>1874765</v>
      </c>
      <c r="D82" s="28"/>
      <c r="E82" s="28"/>
      <c r="F82" s="28">
        <f>SUM(C82:E82)</f>
        <v>1874765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199262139</v>
      </c>
      <c r="D85" s="13"/>
      <c r="E85" s="29">
        <v>60736721</v>
      </c>
      <c r="F85" s="13">
        <f>SUM(C85:E85)</f>
        <v>259998860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SUM(C85:C87)</f>
        <v>199262139</v>
      </c>
      <c r="D88" s="12">
        <f>SUM(D85:D87)</f>
        <v>0</v>
      </c>
      <c r="E88" s="12">
        <f>SUM(E85:E87)</f>
        <v>60736721</v>
      </c>
      <c r="F88" s="12">
        <f>SUM(F85:F87)</f>
        <v>259998860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30" t="s">
        <v>181</v>
      </c>
      <c r="B95" s="31" t="s">
        <v>182</v>
      </c>
      <c r="C95" s="12">
        <f>SUM(C82:C85)</f>
        <v>201136904</v>
      </c>
      <c r="D95" s="12">
        <f>SUM(D82:D85)</f>
        <v>0</v>
      </c>
      <c r="E95" s="12">
        <f>SUM(E82:E85)</f>
        <v>60736721</v>
      </c>
      <c r="F95" s="12">
        <f>SUM(F82:F85)</f>
        <v>261873625</v>
      </c>
    </row>
    <row r="96" spans="1:6" ht="15.75">
      <c r="A96" s="32" t="s">
        <v>183</v>
      </c>
      <c r="B96" s="33"/>
      <c r="C96" s="12">
        <f>C66+C95</f>
        <v>213813904</v>
      </c>
      <c r="D96" s="12">
        <f>D95+D66</f>
        <v>0</v>
      </c>
      <c r="E96" s="12">
        <f>E95+E66</f>
        <v>60736721</v>
      </c>
      <c r="F96" s="12">
        <f>F95+F66</f>
        <v>274550625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25/2020.(XI. 9.)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2020-11-10T12:52:43Z</dcterms:created>
  <dcterms:modified xsi:type="dcterms:W3CDTF">2020-11-13T12:10:27Z</dcterms:modified>
  <cp:category/>
  <cp:version/>
  <cp:contentType/>
  <cp:contentStatus/>
</cp:coreProperties>
</file>