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6"/>
  </bookViews>
  <sheets>
    <sheet name="1.1.sz.mell." sheetId="1" r:id="rId1"/>
    <sheet name="4.1. sz. mell" sheetId="2" r:id="rId2"/>
    <sheet name="4.2. sz. mell" sheetId="3" r:id="rId3"/>
    <sheet name="4.3. sz. mell" sheetId="4" r:id="rId4"/>
    <sheet name="4.4. sz. mell" sheetId="5" r:id="rId5"/>
    <sheet name="4.5. sz. mell" sheetId="6" r:id="rId6"/>
    <sheet name="5. sz. mell." sheetId="7" r:id="rId7"/>
  </sheets>
  <definedNames>
    <definedName name="_xlnm.Print_Titles" localSheetId="1">'4.1. sz. mell'!$1:$6</definedName>
    <definedName name="_xlnm.Print_Titles" localSheetId="2">'4.2. sz. mell'!$1:$6</definedName>
    <definedName name="_xlnm.Print_Titles" localSheetId="3">'4.3. sz. mell'!$1:$6</definedName>
    <definedName name="_xlnm.Print_Titles" localSheetId="4">'4.4. sz. mell'!$1:$6</definedName>
    <definedName name="_xlnm.Print_Titles" localSheetId="5">'4.5. sz. mell'!$1:$6</definedName>
    <definedName name="_xlnm.Print_Titles" localSheetId="6">'5. sz. mell.'!$1:$6</definedName>
    <definedName name="_xlnm.Print_Area" localSheetId="0">'1.1.sz.mell.'!$A$1:$C$142</definedName>
  </definedNames>
  <calcPr fullCalcOnLoad="1"/>
</workbook>
</file>

<file path=xl/sharedStrings.xml><?xml version="1.0" encoding="utf-8"?>
<sst xmlns="http://schemas.openxmlformats.org/spreadsheetml/2006/main" count="803" uniqueCount="278">
  <si>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</si>
  <si>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</si>
  <si>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</si>
  <si>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</si>
  <si>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</si>
  <si>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</si>
  <si>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</si>
  <si>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</si>
  <si>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</si>
  <si>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</si>
  <si>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</si>
  <si>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</si>
  <si>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</si>
  <si>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</si>
  <si>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</si>
  <si>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</si>
  <si>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</si>
  <si>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</si>
  <si>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</si>
  <si>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</si>
  <si>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</si>
  <si>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</si>
  <si>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</si>
  <si>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</si>
  <si>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</si>
  <si>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</si>
  <si>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</si>
  <si>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</si>
  <si>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</si>
  <si>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</si>
  <si>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</si>
  <si>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</si>
  <si>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</si>
  <si>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</si>
  <si>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</si>
  <si>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</si>
  <si>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</si>
  <si>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</si>
  <si>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</si>
  <si>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</si>
  <si>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 I A D Á S O K</t>
  </si>
  <si>
    <t>Kiadási jogcímek</t>
  </si>
  <si>
    <t>Személyi  juttatások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</si>
  <si>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</si>
  <si>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</si>
  <si>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</si>
  <si>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</si>
  <si>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</si>
  <si>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</si>
  <si>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</si>
  <si>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</si>
  <si>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</si>
  <si>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</si>
  <si>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</si>
  <si>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Egészségügyi ellátás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</si>
  <si>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</si>
  <si>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</si>
  <si>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</si>
  <si>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</si>
  <si>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</si>
  <si>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</si>
  <si>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</si>
  <si>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</si>
  <si>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</si>
  <si>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</si>
  <si>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</si>
  <si>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</si>
  <si>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</si>
  <si>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</si>
  <si>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</si>
  <si>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</si>
  <si>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</si>
  <si>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</si>
  <si>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</si>
  <si>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</si>
  <si>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</si>
  <si>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</si>
  <si>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</si>
  <si>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</si>
  <si>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</si>
  <si>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</si>
  <si>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</si>
  <si>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</si>
  <si>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</si>
  <si>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</si>
  <si>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</si>
  <si>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</si>
  <si>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</si>
  <si>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</si>
  <si>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</si>
  <si>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</si>
  <si>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</si>
  <si>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</si>
  <si>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</si>
  <si>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</si>
  <si>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</si>
  <si>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</si>
  <si>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</si>
  <si>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</si>
  <si>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</si>
  <si>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</si>
  <si>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</si>
  <si>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4. sz. táblázat</t>
  </si>
  <si>
    <t>KÖLTSÉGVETÉSI KIADÁSOK ÖSSZESEN (1+2+3+4)</t>
  </si>
  <si>
    <t>KÖLTSÉGVETÉSI BEVÉTELEK ÉS KIADÁSOK EGYENLEGE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</si>
  <si>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</si>
  <si>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</si>
  <si>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</si>
  <si>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</si>
  <si>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</si>
  <si>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</si>
  <si>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</si>
  <si>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</si>
  <si>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</si>
  <si>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</si>
  <si>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</si>
  <si>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</si>
  <si>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</si>
  <si>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</si>
  <si>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</si>
  <si>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</si>
  <si>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</si>
  <si>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</si>
  <si>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</si>
  <si>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</si>
  <si>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</si>
  <si>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</si>
  <si>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</si>
  <si>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</si>
  <si>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</si>
  <si>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</si>
  <si>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Címzett és céltámogatások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</si>
  <si>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</si>
  <si>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</si>
  <si>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</si>
  <si>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</si>
  <si>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</si>
  <si>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</si>
  <si>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</si>
  <si>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</si>
  <si>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</si>
  <si>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</si>
  <si>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</si>
  <si>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</si>
  <si>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</si>
  <si>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</si>
  <si>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</si>
  <si>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</si>
  <si>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</si>
  <si>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</si>
  <si>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</si>
  <si>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</si>
  <si>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</si>
  <si>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</si>
  <si>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</si>
  <si>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</si>
  <si>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</si>
  <si>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</si>
  <si>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</si>
  <si>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</si>
  <si>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</si>
  <si>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</si>
  <si>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</si>
  <si>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</si>
  <si>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</si>
  <si>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Kamatbevétel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</si>
  <si>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</si>
  <si>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</si>
  <si>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</si>
  <si>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</si>
  <si>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</si>
  <si>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</si>
  <si>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</si>
  <si>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Művelődés, sport</t>
  </si>
  <si>
    <t>Költségvetési szerv I.</t>
  </si>
  <si>
    <t>IV. Közhatalmi bevételek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</si>
  <si>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</si>
  <si>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</si>
  <si>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</si>
  <si>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</si>
  <si>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</si>
  <si>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</si>
  <si>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</si>
  <si>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</si>
  <si>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</si>
  <si>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</si>
  <si>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</si>
  <si>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</si>
  <si>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</si>
  <si>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</si>
  <si>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</si>
  <si>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</si>
  <si>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</si>
  <si>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</si>
  <si>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</si>
  <si>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</si>
  <si>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</si>
  <si>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</si>
  <si>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</si>
  <si>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</si>
  <si>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</si>
  <si>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</si>
  <si>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</si>
  <si>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</si>
  <si>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</si>
  <si>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</si>
  <si>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</si>
  <si>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</si>
  <si>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</si>
  <si>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</si>
  <si>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</si>
  <si>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</si>
  <si>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</si>
  <si>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</si>
  <si>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</si>
  <si>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</si>
  <si>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</si>
  <si>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</si>
  <si>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</si>
  <si>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</si>
  <si>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</si>
  <si>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</si>
  <si>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</si>
  <si>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</si>
  <si>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</si>
  <si>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</si>
  <si>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</si>
  <si>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</si>
  <si>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</si>
  <si>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</si>
  <si>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</si>
  <si>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</si>
  <si>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</si>
  <si>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</si>
  <si>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</si>
  <si>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</si>
  <si>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</si>
  <si>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</si>
  <si>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</si>
  <si>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</si>
  <si>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</si>
  <si>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</si>
  <si>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</si>
  <si>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</si>
  <si>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</si>
  <si>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</si>
  <si>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</si>
  <si>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</si>
  <si>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</si>
  <si>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</si>
  <si>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</si>
  <si>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</si>
  <si>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Költségvetési maradvány igénybevétele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</si>
  <si>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</si>
  <si>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</si>
  <si>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</si>
  <si>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</si>
  <si>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</si>
  <si>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</si>
  <si>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</si>
  <si>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</si>
  <si>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</si>
  <si>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</si>
  <si>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</si>
  <si>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</si>
  <si>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</si>
  <si>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</si>
  <si>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Óvoda</t>
  </si>
  <si>
    <t>4.1. melléklet a 3/2013. (II.28.) önkormányzati rendelethez</t>
  </si>
  <si>
    <t>4.2. melléklet a 3/2013. (II.28.) önkormányzati rendelethez</t>
  </si>
  <si>
    <t>4.3. melléklet a 3/2013. (II.28.) önkormányzati rendelethez</t>
  </si>
  <si>
    <t>4.4. melléklet 3/2013. (II.28.) önkormányzati rendelethez</t>
  </si>
  <si>
    <t>4.5. melléklet a 3/2013. (II.28.) önkormányzati rendelethez</t>
  </si>
  <si>
    <t>5. melléklet a 3/2013. (II.28.) önkormányzati rendelethez</t>
  </si>
  <si>
    <t>Szerkezetátalakítási tartalék</t>
  </si>
  <si>
    <t>Egyéb működési célú központi támogatás</t>
  </si>
  <si>
    <t xml:space="preserve">  'Működési célú támogatásértékű bevétel központi kv-i szervtől</t>
  </si>
  <si>
    <t>Működőképesség megörzését szolgáló kiegészítő támogatás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</si>
</sst>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8" applyNumberFormat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7" borderId="0" applyNumberFormat="0" applyBorder="0" applyAlignment="0" applyProtection="0"/>
    <xf numFmtId="0" fontId="48" fillId="7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0" fontId="14" fillId="0" borderId="16" xfId="58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13" fillId="0" borderId="25" xfId="58" applyFont="1" applyFill="1" applyBorder="1" applyAlignment="1" applyProtection="1">
      <alignment horizontal="left" vertical="center" wrapText="1" indent="1"/>
      <protection/>
    </xf>
    <xf numFmtId="0" fontId="13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24" xfId="58" applyFont="1" applyFill="1" applyBorder="1" applyAlignment="1" applyProtection="1">
      <alignment horizontal="center" vertical="center" wrapText="1"/>
      <protection/>
    </xf>
    <xf numFmtId="0" fontId="6" fillId="0" borderId="25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3" fillId="0" borderId="27" xfId="58" applyFont="1" applyFill="1" applyBorder="1" applyAlignment="1" applyProtection="1">
      <alignment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28" xfId="58" applyFont="1" applyFill="1" applyBorder="1" applyAlignment="1" applyProtection="1">
      <alignment horizontal="center" vertical="center" wrapText="1"/>
      <protection/>
    </xf>
    <xf numFmtId="0" fontId="2" fillId="0" borderId="0" xfId="58" applyFill="1">
      <alignment/>
      <protection/>
    </xf>
    <xf numFmtId="0" fontId="6" fillId="0" borderId="28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>
      <alignment/>
      <protection/>
    </xf>
    <xf numFmtId="0" fontId="16" fillId="0" borderId="0" xfId="58" applyFont="1" applyFill="1">
      <alignment/>
      <protection/>
    </xf>
    <xf numFmtId="0" fontId="5" fillId="0" borderId="0" xfId="0" applyFont="1" applyFill="1" applyAlignment="1">
      <alignment horizontal="center" vertical="center" wrapText="1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5" xfId="58" applyFont="1" applyFill="1" applyBorder="1" applyAlignment="1" applyProtection="1">
      <alignment horizontal="left" vertical="center" wrapText="1" indent="1"/>
      <protection/>
    </xf>
    <xf numFmtId="0" fontId="5" fillId="0" borderId="0" xfId="58" applyFont="1" applyFill="1">
      <alignment/>
      <protection/>
    </xf>
    <xf numFmtId="0" fontId="2" fillId="0" borderId="32" xfId="58" applyFill="1" applyBorder="1">
      <alignment/>
      <protection/>
    </xf>
    <xf numFmtId="0" fontId="4" fillId="0" borderId="33" xfId="0" applyFont="1" applyFill="1" applyBorder="1" applyAlignment="1" applyProtection="1">
      <alignment horizontal="right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6" xfId="58" applyFont="1" applyFill="1" applyBorder="1" applyAlignment="1" applyProtection="1">
      <alignment horizontal="left" vertical="center" wrapText="1" indent="6"/>
      <protection/>
    </xf>
    <xf numFmtId="0" fontId="14" fillId="0" borderId="34" xfId="58" applyFont="1" applyFill="1" applyBorder="1" applyAlignment="1" applyProtection="1">
      <alignment horizontal="left" vertical="center" wrapText="1" indent="6"/>
      <protection/>
    </xf>
    <xf numFmtId="49" fontId="14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34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 inden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center" wrapText="1"/>
      <protection/>
    </xf>
    <xf numFmtId="0" fontId="24" fillId="0" borderId="41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vertical="center" wrapText="1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Alignment="1" applyProtection="1">
      <alignment vertical="center" wrapText="1"/>
      <protection locked="0"/>
    </xf>
    <xf numFmtId="49" fontId="6" fillId="0" borderId="44" xfId="0" applyNumberFormat="1" applyFont="1" applyFill="1" applyBorder="1" applyAlignment="1" applyProtection="1">
      <alignment horizontal="right" vertical="center"/>
      <protection locked="0"/>
    </xf>
    <xf numFmtId="49" fontId="6" fillId="0" borderId="45" xfId="0" applyNumberFormat="1" applyFont="1" applyFill="1" applyBorder="1" applyAlignment="1" applyProtection="1">
      <alignment horizontal="right" vertical="center"/>
      <protection locked="0"/>
    </xf>
    <xf numFmtId="164" fontId="13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2" xfId="58" applyFont="1" applyFill="1" applyBorder="1" applyAlignment="1" applyProtection="1">
      <alignment horizontal="left" vertical="center" wrapText="1" indent="1"/>
      <protection/>
    </xf>
    <xf numFmtId="49" fontId="14" fillId="0" borderId="5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5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38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17" xfId="58" applyFont="1" applyFill="1" applyBorder="1" applyAlignment="1" applyProtection="1">
      <alignment horizontal="left" vertical="center" wrapText="1" inden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26" fillId="0" borderId="11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indent="1"/>
      <protection/>
    </xf>
    <xf numFmtId="0" fontId="18" fillId="0" borderId="34" xfId="0" applyFont="1" applyBorder="1" applyAlignment="1" applyProtection="1">
      <alignment horizontal="left" vertical="center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49" fontId="18" fillId="0" borderId="18" xfId="0" applyNumberFormat="1" applyFont="1" applyBorder="1" applyAlignment="1" applyProtection="1">
      <alignment horizontal="left" vertical="center" wrapText="1" indent="2"/>
      <protection/>
    </xf>
    <xf numFmtId="49" fontId="19" fillId="0" borderId="18" xfId="0" applyNumberFormat="1" applyFont="1" applyBorder="1" applyAlignment="1" applyProtection="1">
      <alignment horizontal="left" vertical="center" wrapText="1" indent="1"/>
      <protection/>
    </xf>
    <xf numFmtId="49" fontId="18" fillId="0" borderId="23" xfId="0" applyNumberFormat="1" applyFont="1" applyBorder="1" applyAlignment="1" applyProtection="1">
      <alignment horizontal="left" vertical="center" wrapText="1" indent="2"/>
      <protection/>
    </xf>
    <xf numFmtId="0" fontId="18" fillId="0" borderId="34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2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49" fontId="18" fillId="0" borderId="21" xfId="0" applyNumberFormat="1" applyFont="1" applyBorder="1" applyAlignment="1" applyProtection="1">
      <alignment horizontal="left" vertical="center" wrapText="1" indent="2"/>
      <protection/>
    </xf>
    <xf numFmtId="0" fontId="18" fillId="0" borderId="16" xfId="0" applyFont="1" applyBorder="1" applyAlignment="1" applyProtection="1">
      <alignment horizontal="left" vertical="center" wrapText="1" indent="1"/>
      <protection/>
    </xf>
    <xf numFmtId="0" fontId="19" fillId="0" borderId="19" xfId="0" applyFont="1" applyBorder="1" applyAlignment="1" applyProtection="1">
      <alignment horizontal="left" vertical="center" wrapText="1" indent="1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26" fillId="0" borderId="24" xfId="0" applyNumberFormat="1" applyFont="1" applyBorder="1" applyAlignment="1" applyProtection="1">
      <alignment horizontal="left" vertical="center" wrapText="1" indent="1"/>
      <protection/>
    </xf>
    <xf numFmtId="164" fontId="13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17" fillId="0" borderId="28" xfId="0" applyFont="1" applyBorder="1" applyAlignment="1" applyProtection="1" quotePrefix="1">
      <alignment horizontal="right" vertical="center" wrapText="1" indent="1"/>
      <protection locked="0"/>
    </xf>
    <xf numFmtId="164" fontId="13" fillId="0" borderId="55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28" xfId="0" applyFont="1" applyBorder="1" applyAlignment="1" applyProtection="1">
      <alignment horizontal="right" vertical="center" wrapText="1" indent="1"/>
      <protection/>
    </xf>
    <xf numFmtId="0" fontId="4" fillId="0" borderId="33" xfId="0" applyFont="1" applyFill="1" applyBorder="1" applyAlignment="1" applyProtection="1">
      <alignment horizontal="right" vertical="center"/>
      <protection/>
    </xf>
    <xf numFmtId="164" fontId="13" fillId="0" borderId="53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29" xfId="0" applyFont="1" applyBorder="1" applyAlignment="1" applyProtection="1">
      <alignment horizontal="right" vertical="center" wrapText="1" indent="1"/>
      <protection locked="0"/>
    </xf>
    <xf numFmtId="0" fontId="18" fillId="0" borderId="30" xfId="0" applyFont="1" applyBorder="1" applyAlignment="1" applyProtection="1">
      <alignment horizontal="right" vertical="center" wrapText="1" indent="1"/>
      <protection locked="0"/>
    </xf>
    <xf numFmtId="0" fontId="18" fillId="0" borderId="54" xfId="0" applyFont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2" fillId="0" borderId="41" xfId="0" applyFont="1" applyBorder="1" applyAlignment="1" applyProtection="1">
      <alignment horizontal="center" wrapText="1"/>
      <protection/>
    </xf>
    <xf numFmtId="0" fontId="13" fillId="0" borderId="41" xfId="58" applyFont="1" applyFill="1" applyBorder="1" applyAlignment="1" applyProtection="1">
      <alignment horizontal="left" vertical="center" wrapText="1" inden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4" fillId="0" borderId="34" xfId="58" applyFont="1" applyFill="1" applyBorder="1" applyAlignment="1" applyProtection="1">
      <alignment horizontal="left" vertical="center" wrapText="1" inden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34" xfId="0" applyFont="1" applyFill="1" applyBorder="1" applyAlignment="1" applyProtection="1" quotePrefix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26" fillId="0" borderId="13" xfId="0" applyFont="1" applyBorder="1" applyAlignment="1" applyProtection="1">
      <alignment horizontal="left" vertical="center" wrapText="1" indent="1"/>
      <protection/>
    </xf>
    <xf numFmtId="0" fontId="19" fillId="0" borderId="34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vertical="center" wrapText="1" indent="6"/>
      <protection/>
    </xf>
    <xf numFmtId="0" fontId="18" fillId="0" borderId="34" xfId="0" applyFont="1" applyBorder="1" applyAlignment="1" applyProtection="1" quotePrefix="1">
      <alignment horizontal="left" vertical="center" wrapText="1" indent="6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29" fillId="0" borderId="25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3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164" fontId="20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Alignment="1" applyProtection="1" quotePrefix="1">
      <alignment horizontal="right" vertical="top"/>
      <protection locked="0"/>
    </xf>
    <xf numFmtId="0" fontId="11" fillId="0" borderId="0" xfId="0" applyFont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center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wrapText="1" indent="1"/>
      <protection/>
    </xf>
    <xf numFmtId="164" fontId="21" fillId="0" borderId="33" xfId="58" applyNumberFormat="1" applyFont="1" applyFill="1" applyBorder="1" applyAlignment="1" applyProtection="1">
      <alignment horizontal="left" vertical="center"/>
      <protection/>
    </xf>
    <xf numFmtId="164" fontId="21" fillId="0" borderId="33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="120" zoomScaleNormal="120" zoomScaleSheetLayoutView="100" workbookViewId="0" topLeftCell="A111">
      <selection activeCell="C115" sqref="C115"/>
    </sheetView>
  </sheetViews>
  <sheetFormatPr defaultColWidth="9.00390625" defaultRowHeight="12.75"/>
  <cols>
    <col min="1" max="1" width="9.50390625" style="227" customWidth="1"/>
    <col min="2" max="2" width="91.625" style="227" customWidth="1"/>
    <col min="3" max="3" width="21.625" style="228" customWidth="1"/>
    <col min="4" max="4" width="9.00390625" style="33" customWidth="1"/>
    <col min="5" max="16384" width="9.375" style="33" customWidth="1"/>
  </cols>
  <sheetData>
    <row r="1" spans="1:3" ht="15.75" customHeight="1">
      <c r="A1" s="235" t="s">
        <v>23</v>
      </c>
      <c r="B1" s="235"/>
      <c r="C1" s="235"/>
    </row>
    <row r="2" spans="1:3" ht="15.75" customHeight="1" thickBot="1">
      <c r="A2" s="237" t="s">
        <v>99</v>
      </c>
      <c r="B2" s="237"/>
      <c r="C2" s="170" t="s">
        <v>232</v>
      </c>
    </row>
    <row r="3" spans="1:3" ht="37.5" customHeight="1" thickBot="1">
      <c r="A3" s="26" t="s">
        <v>55</v>
      </c>
      <c r="B3" s="27" t="s">
        <v>25</v>
      </c>
      <c r="C3" s="34" t="s">
        <v>211</v>
      </c>
    </row>
    <row r="4" spans="1:3" s="35" customFormat="1" ht="12" customHeight="1" thickBot="1">
      <c r="A4" s="30">
        <v>1</v>
      </c>
      <c r="B4" s="31">
        <v>2</v>
      </c>
      <c r="C4" s="32">
        <v>3</v>
      </c>
    </row>
    <row r="5" spans="1:3" s="1" customFormat="1" ht="12" customHeight="1" thickBot="1">
      <c r="A5" s="24" t="s">
        <v>26</v>
      </c>
      <c r="B5" s="23" t="s">
        <v>105</v>
      </c>
      <c r="C5" s="148">
        <f>+C6+C11+C20</f>
        <v>36291</v>
      </c>
    </row>
    <row r="6" spans="1:3" s="1" customFormat="1" ht="12" customHeight="1" thickBot="1">
      <c r="A6" s="22" t="s">
        <v>27</v>
      </c>
      <c r="B6" s="128" t="s">
        <v>253</v>
      </c>
      <c r="C6" s="110">
        <f>+C7+C8+C9+C10</f>
        <v>23800</v>
      </c>
    </row>
    <row r="7" spans="1:3" s="1" customFormat="1" ht="12" customHeight="1">
      <c r="A7" s="15" t="s">
        <v>82</v>
      </c>
      <c r="B7" s="209" t="s">
        <v>47</v>
      </c>
      <c r="C7" s="111">
        <v>23000</v>
      </c>
    </row>
    <row r="8" spans="1:3" s="1" customFormat="1" ht="12" customHeight="1">
      <c r="A8" s="15" t="s">
        <v>83</v>
      </c>
      <c r="B8" s="141" t="s">
        <v>56</v>
      </c>
      <c r="C8" s="111"/>
    </row>
    <row r="9" spans="1:3" s="1" customFormat="1" ht="12" customHeight="1">
      <c r="A9" s="15" t="s">
        <v>84</v>
      </c>
      <c r="B9" s="141" t="s">
        <v>106</v>
      </c>
      <c r="C9" s="111">
        <v>800</v>
      </c>
    </row>
    <row r="10" spans="1:3" s="1" customFormat="1" ht="12" customHeight="1" thickBot="1">
      <c r="A10" s="15" t="s">
        <v>85</v>
      </c>
      <c r="B10" s="210" t="s">
        <v>107</v>
      </c>
      <c r="C10" s="111"/>
    </row>
    <row r="11" spans="1:3" s="1" customFormat="1" ht="12" customHeight="1" thickBot="1">
      <c r="A11" s="22" t="s">
        <v>28</v>
      </c>
      <c r="B11" s="23" t="s">
        <v>108</v>
      </c>
      <c r="C11" s="149">
        <f>+C12+C13+C14+C15+C16+C17+C18+C19</f>
        <v>8491</v>
      </c>
    </row>
    <row r="12" spans="1:3" s="1" customFormat="1" ht="12" customHeight="1">
      <c r="A12" s="19" t="s">
        <v>57</v>
      </c>
      <c r="B12" s="11" t="s">
        <v>113</v>
      </c>
      <c r="C12" s="150"/>
    </row>
    <row r="13" spans="1:3" s="1" customFormat="1" ht="12" customHeight="1">
      <c r="A13" s="15" t="s">
        <v>58</v>
      </c>
      <c r="B13" s="8" t="s">
        <v>114</v>
      </c>
      <c r="C13" s="151">
        <v>600</v>
      </c>
    </row>
    <row r="14" spans="1:3" s="1" customFormat="1" ht="12" customHeight="1">
      <c r="A14" s="15" t="s">
        <v>59</v>
      </c>
      <c r="B14" s="8" t="s">
        <v>115</v>
      </c>
      <c r="C14" s="151">
        <v>2100</v>
      </c>
    </row>
    <row r="15" spans="1:3" s="1" customFormat="1" ht="12" customHeight="1">
      <c r="A15" s="15" t="s">
        <v>60</v>
      </c>
      <c r="B15" s="8" t="s">
        <v>116</v>
      </c>
      <c r="C15" s="151">
        <v>2986</v>
      </c>
    </row>
    <row r="16" spans="1:3" s="1" customFormat="1" ht="12" customHeight="1">
      <c r="A16" s="14" t="s">
        <v>109</v>
      </c>
      <c r="B16" s="7" t="s">
        <v>117</v>
      </c>
      <c r="C16" s="152">
        <v>914</v>
      </c>
    </row>
    <row r="17" spans="1:3" s="1" customFormat="1" ht="12" customHeight="1">
      <c r="A17" s="15" t="s">
        <v>110</v>
      </c>
      <c r="B17" s="8" t="s">
        <v>176</v>
      </c>
      <c r="C17" s="151">
        <v>1641</v>
      </c>
    </row>
    <row r="18" spans="1:3" s="1" customFormat="1" ht="12" customHeight="1">
      <c r="A18" s="15" t="s">
        <v>111</v>
      </c>
      <c r="B18" s="8" t="s">
        <v>119</v>
      </c>
      <c r="C18" s="151"/>
    </row>
    <row r="19" spans="1:3" s="1" customFormat="1" ht="12" customHeight="1" thickBot="1">
      <c r="A19" s="16" t="s">
        <v>112</v>
      </c>
      <c r="B19" s="9" t="s">
        <v>120</v>
      </c>
      <c r="C19" s="153">
        <v>250</v>
      </c>
    </row>
    <row r="20" spans="1:3" s="1" customFormat="1" ht="12" customHeight="1" thickBot="1">
      <c r="A20" s="22" t="s">
        <v>121</v>
      </c>
      <c r="B20" s="23" t="s">
        <v>177</v>
      </c>
      <c r="C20" s="154">
        <v>4000</v>
      </c>
    </row>
    <row r="21" spans="1:3" s="1" customFormat="1" ht="12" customHeight="1" thickBot="1">
      <c r="A21" s="22" t="s">
        <v>30</v>
      </c>
      <c r="B21" s="23" t="s">
        <v>122</v>
      </c>
      <c r="C21" s="149">
        <f>+C22+C23+C24+C25+C26+C27+C28+C29</f>
        <v>302042</v>
      </c>
    </row>
    <row r="22" spans="1:3" s="1" customFormat="1" ht="12" customHeight="1">
      <c r="A22" s="17" t="s">
        <v>61</v>
      </c>
      <c r="B22" s="10" t="s">
        <v>128</v>
      </c>
      <c r="C22" s="155">
        <v>150409</v>
      </c>
    </row>
    <row r="23" spans="1:3" s="1" customFormat="1" ht="12" customHeight="1">
      <c r="A23" s="15" t="s">
        <v>62</v>
      </c>
      <c r="B23" s="8" t="s">
        <v>129</v>
      </c>
      <c r="C23" s="151">
        <v>96535</v>
      </c>
    </row>
    <row r="24" spans="1:3" s="1" customFormat="1" ht="12" customHeight="1">
      <c r="A24" s="15" t="s">
        <v>63</v>
      </c>
      <c r="B24" s="8" t="s">
        <v>130</v>
      </c>
      <c r="C24" s="151">
        <v>11271</v>
      </c>
    </row>
    <row r="25" spans="1:3" s="1" customFormat="1" ht="12" customHeight="1">
      <c r="A25" s="18" t="s">
        <v>123</v>
      </c>
      <c r="B25" s="8" t="s">
        <v>277</v>
      </c>
      <c r="C25" s="156">
        <v>21000</v>
      </c>
    </row>
    <row r="26" spans="1:3" s="1" customFormat="1" ht="12" customHeight="1">
      <c r="A26" s="18" t="s">
        <v>124</v>
      </c>
      <c r="B26" s="8" t="s">
        <v>274</v>
      </c>
      <c r="C26" s="156">
        <v>8370</v>
      </c>
    </row>
    <row r="27" spans="1:3" s="1" customFormat="1" ht="12" customHeight="1">
      <c r="A27" s="15" t="s">
        <v>125</v>
      </c>
      <c r="B27" s="8" t="s">
        <v>131</v>
      </c>
      <c r="C27" s="151"/>
    </row>
    <row r="28" spans="1:3" s="1" customFormat="1" ht="12" customHeight="1">
      <c r="A28" s="15" t="s">
        <v>126</v>
      </c>
      <c r="B28" s="8" t="s">
        <v>178</v>
      </c>
      <c r="C28" s="157"/>
    </row>
    <row r="29" spans="1:3" s="1" customFormat="1" ht="12" customHeight="1" thickBot="1">
      <c r="A29" s="15" t="s">
        <v>127</v>
      </c>
      <c r="B29" s="13" t="s">
        <v>275</v>
      </c>
      <c r="C29" s="157">
        <v>14457</v>
      </c>
    </row>
    <row r="30" spans="1:3" s="1" customFormat="1" ht="12" customHeight="1" thickBot="1">
      <c r="A30" s="121" t="s">
        <v>31</v>
      </c>
      <c r="B30" s="23" t="s">
        <v>254</v>
      </c>
      <c r="C30" s="110">
        <f>+C31+C37</f>
        <v>343026</v>
      </c>
    </row>
    <row r="31" spans="1:3" s="1" customFormat="1" ht="12" customHeight="1">
      <c r="A31" s="122" t="s">
        <v>64</v>
      </c>
      <c r="B31" s="211" t="s">
        <v>255</v>
      </c>
      <c r="C31" s="119">
        <f>+C32+C33+C34+C35+C36</f>
        <v>297563</v>
      </c>
    </row>
    <row r="32" spans="1:3" s="1" customFormat="1" ht="12" customHeight="1">
      <c r="A32" s="123" t="s">
        <v>66</v>
      </c>
      <c r="B32" s="129" t="s">
        <v>179</v>
      </c>
      <c r="C32" s="115">
        <v>15531</v>
      </c>
    </row>
    <row r="33" spans="1:3" s="1" customFormat="1" ht="12" customHeight="1">
      <c r="A33" s="123" t="s">
        <v>67</v>
      </c>
      <c r="B33" s="129" t="s">
        <v>276</v>
      </c>
      <c r="C33" s="115">
        <v>279532</v>
      </c>
    </row>
    <row r="34" spans="1:3" s="1" customFormat="1" ht="12" customHeight="1">
      <c r="A34" s="123" t="s">
        <v>68</v>
      </c>
      <c r="B34" s="129" t="s">
        <v>181</v>
      </c>
      <c r="C34" s="115"/>
    </row>
    <row r="35" spans="1:3" s="1" customFormat="1" ht="12" customHeight="1">
      <c r="A35" s="123" t="s">
        <v>69</v>
      </c>
      <c r="B35" s="129" t="s">
        <v>182</v>
      </c>
      <c r="C35" s="115">
        <v>2500</v>
      </c>
    </row>
    <row r="36" spans="1:3" s="1" customFormat="1" ht="12" customHeight="1">
      <c r="A36" s="123" t="s">
        <v>132</v>
      </c>
      <c r="B36" s="129" t="s">
        <v>256</v>
      </c>
      <c r="C36" s="115"/>
    </row>
    <row r="37" spans="1:3" s="1" customFormat="1" ht="12" customHeight="1">
      <c r="A37" s="123" t="s">
        <v>65</v>
      </c>
      <c r="B37" s="130" t="s">
        <v>257</v>
      </c>
      <c r="C37" s="118">
        <f>+C38+C39+C40+C41+C42</f>
        <v>45463</v>
      </c>
    </row>
    <row r="38" spans="1:3" s="1" customFormat="1" ht="12" customHeight="1">
      <c r="A38" s="123" t="s">
        <v>72</v>
      </c>
      <c r="B38" s="129" t="s">
        <v>179</v>
      </c>
      <c r="C38" s="115"/>
    </row>
    <row r="39" spans="1:3" s="1" customFormat="1" ht="12" customHeight="1">
      <c r="A39" s="123" t="s">
        <v>73</v>
      </c>
      <c r="B39" s="129" t="s">
        <v>180</v>
      </c>
      <c r="C39" s="115"/>
    </row>
    <row r="40" spans="1:3" s="1" customFormat="1" ht="12" customHeight="1">
      <c r="A40" s="123" t="s">
        <v>74</v>
      </c>
      <c r="B40" s="129" t="s">
        <v>181</v>
      </c>
      <c r="C40" s="115">
        <v>28967</v>
      </c>
    </row>
    <row r="41" spans="1:3" s="1" customFormat="1" ht="12" customHeight="1">
      <c r="A41" s="123" t="s">
        <v>75</v>
      </c>
      <c r="B41" s="131" t="s">
        <v>182</v>
      </c>
      <c r="C41" s="115">
        <v>2277</v>
      </c>
    </row>
    <row r="42" spans="1:3" s="1" customFormat="1" ht="12" customHeight="1" thickBot="1">
      <c r="A42" s="124" t="s">
        <v>133</v>
      </c>
      <c r="B42" s="132" t="s">
        <v>258</v>
      </c>
      <c r="C42" s="116">
        <v>14219</v>
      </c>
    </row>
    <row r="43" spans="1:3" s="1" customFormat="1" ht="12" customHeight="1" thickBot="1">
      <c r="A43" s="22" t="s">
        <v>134</v>
      </c>
      <c r="B43" s="212" t="s">
        <v>183</v>
      </c>
      <c r="C43" s="110">
        <f>+C44+C45</f>
        <v>2000</v>
      </c>
    </row>
    <row r="44" spans="1:3" s="1" customFormat="1" ht="12" customHeight="1">
      <c r="A44" s="17" t="s">
        <v>70</v>
      </c>
      <c r="B44" s="141" t="s">
        <v>184</v>
      </c>
      <c r="C44" s="113"/>
    </row>
    <row r="45" spans="1:3" s="1" customFormat="1" ht="12" customHeight="1" thickBot="1">
      <c r="A45" s="14" t="s">
        <v>71</v>
      </c>
      <c r="B45" s="137" t="s">
        <v>188</v>
      </c>
      <c r="C45" s="112">
        <v>2000</v>
      </c>
    </row>
    <row r="46" spans="1:3" s="1" customFormat="1" ht="12" customHeight="1" thickBot="1">
      <c r="A46" s="22" t="s">
        <v>33</v>
      </c>
      <c r="B46" s="212" t="s">
        <v>187</v>
      </c>
      <c r="C46" s="110">
        <f>+C47+C48+C49</f>
        <v>2160</v>
      </c>
    </row>
    <row r="47" spans="1:3" s="1" customFormat="1" ht="12" customHeight="1">
      <c r="A47" s="17" t="s">
        <v>137</v>
      </c>
      <c r="B47" s="141" t="s">
        <v>135</v>
      </c>
      <c r="C47" s="120">
        <v>2160</v>
      </c>
    </row>
    <row r="48" spans="1:3" s="1" customFormat="1" ht="12" customHeight="1">
      <c r="A48" s="15" t="s">
        <v>138</v>
      </c>
      <c r="B48" s="129" t="s">
        <v>136</v>
      </c>
      <c r="C48" s="157"/>
    </row>
    <row r="49" spans="1:3" s="1" customFormat="1" ht="12" customHeight="1" thickBot="1">
      <c r="A49" s="14" t="s">
        <v>241</v>
      </c>
      <c r="B49" s="137" t="s">
        <v>185</v>
      </c>
      <c r="C49" s="117"/>
    </row>
    <row r="50" spans="1:5" s="1" customFormat="1" ht="17.25" customHeight="1" thickBot="1">
      <c r="A50" s="22" t="s">
        <v>139</v>
      </c>
      <c r="B50" s="213" t="s">
        <v>186</v>
      </c>
      <c r="C50" s="158">
        <v>6000</v>
      </c>
      <c r="E50" s="36"/>
    </row>
    <row r="51" spans="1:3" s="1" customFormat="1" ht="12" customHeight="1" thickBot="1">
      <c r="A51" s="22" t="s">
        <v>35</v>
      </c>
      <c r="B51" s="25" t="s">
        <v>140</v>
      </c>
      <c r="C51" s="159">
        <f>+C6+C11+C20+C21+C30+C43+C46+C50</f>
        <v>691519</v>
      </c>
    </row>
    <row r="52" spans="1:3" s="1" customFormat="1" ht="12" customHeight="1" thickBot="1">
      <c r="A52" s="133" t="s">
        <v>36</v>
      </c>
      <c r="B52" s="128" t="s">
        <v>189</v>
      </c>
      <c r="C52" s="160">
        <f>+C53+C59</f>
        <v>23503</v>
      </c>
    </row>
    <row r="53" spans="1:3" s="1" customFormat="1" ht="12" customHeight="1">
      <c r="A53" s="214" t="s">
        <v>97</v>
      </c>
      <c r="B53" s="211" t="s">
        <v>251</v>
      </c>
      <c r="C53" s="161">
        <f>+C54+C55+C56+C57+C58</f>
        <v>23503</v>
      </c>
    </row>
    <row r="54" spans="1:3" s="1" customFormat="1" ht="12" customHeight="1">
      <c r="A54" s="134" t="s">
        <v>201</v>
      </c>
      <c r="B54" s="129" t="s">
        <v>190</v>
      </c>
      <c r="C54" s="157">
        <v>23503</v>
      </c>
    </row>
    <row r="55" spans="1:3" s="1" customFormat="1" ht="12" customHeight="1">
      <c r="A55" s="134" t="s">
        <v>202</v>
      </c>
      <c r="B55" s="129" t="s">
        <v>191</v>
      </c>
      <c r="C55" s="157"/>
    </row>
    <row r="56" spans="1:3" s="1" customFormat="1" ht="12" customHeight="1">
      <c r="A56" s="134" t="s">
        <v>203</v>
      </c>
      <c r="B56" s="129" t="s">
        <v>192</v>
      </c>
      <c r="C56" s="157"/>
    </row>
    <row r="57" spans="1:3" s="1" customFormat="1" ht="12" customHeight="1">
      <c r="A57" s="134" t="s">
        <v>204</v>
      </c>
      <c r="B57" s="129" t="s">
        <v>193</v>
      </c>
      <c r="C57" s="157"/>
    </row>
    <row r="58" spans="1:3" s="1" customFormat="1" ht="12" customHeight="1">
      <c r="A58" s="134" t="s">
        <v>205</v>
      </c>
      <c r="B58" s="129" t="s">
        <v>194</v>
      </c>
      <c r="C58" s="157"/>
    </row>
    <row r="59" spans="1:3" s="1" customFormat="1" ht="12" customHeight="1">
      <c r="A59" s="135" t="s">
        <v>98</v>
      </c>
      <c r="B59" s="130" t="s">
        <v>250</v>
      </c>
      <c r="C59" s="162">
        <f>+C60+C61+C62+C63+C64</f>
        <v>0</v>
      </c>
    </row>
    <row r="60" spans="1:3" s="1" customFormat="1" ht="12" customHeight="1">
      <c r="A60" s="134" t="s">
        <v>206</v>
      </c>
      <c r="B60" s="129" t="s">
        <v>195</v>
      </c>
      <c r="C60" s="157"/>
    </row>
    <row r="61" spans="1:3" s="1" customFormat="1" ht="12" customHeight="1">
      <c r="A61" s="134" t="s">
        <v>207</v>
      </c>
      <c r="B61" s="129" t="s">
        <v>196</v>
      </c>
      <c r="C61" s="157"/>
    </row>
    <row r="62" spans="1:3" s="1" customFormat="1" ht="12" customHeight="1">
      <c r="A62" s="134" t="s">
        <v>208</v>
      </c>
      <c r="B62" s="129" t="s">
        <v>197</v>
      </c>
      <c r="C62" s="157"/>
    </row>
    <row r="63" spans="1:3" s="1" customFormat="1" ht="12" customHeight="1">
      <c r="A63" s="134" t="s">
        <v>209</v>
      </c>
      <c r="B63" s="129" t="s">
        <v>198</v>
      </c>
      <c r="C63" s="157"/>
    </row>
    <row r="64" spans="1:3" s="1" customFormat="1" ht="12" customHeight="1" thickBot="1">
      <c r="A64" s="136" t="s">
        <v>210</v>
      </c>
      <c r="B64" s="137" t="s">
        <v>199</v>
      </c>
      <c r="C64" s="163"/>
    </row>
    <row r="65" spans="1:3" s="1" customFormat="1" ht="12" customHeight="1" thickBot="1">
      <c r="A65" s="138" t="s">
        <v>37</v>
      </c>
      <c r="B65" s="215" t="s">
        <v>248</v>
      </c>
      <c r="C65" s="160">
        <f>+C51+C52</f>
        <v>715022</v>
      </c>
    </row>
    <row r="66" spans="1:3" s="1" customFormat="1" ht="13.5" customHeight="1" thickBot="1">
      <c r="A66" s="139" t="s">
        <v>38</v>
      </c>
      <c r="B66" s="216" t="s">
        <v>200</v>
      </c>
      <c r="C66" s="171"/>
    </row>
    <row r="67" spans="1:3" s="1" customFormat="1" ht="12" customHeight="1" thickBot="1">
      <c r="A67" s="138" t="s">
        <v>39</v>
      </c>
      <c r="B67" s="215" t="s">
        <v>249</v>
      </c>
      <c r="C67" s="172">
        <f>+C65+C66</f>
        <v>715022</v>
      </c>
    </row>
    <row r="68" spans="1:3" s="1" customFormat="1" ht="83.25" customHeight="1">
      <c r="A68" s="5"/>
      <c r="B68" s="6"/>
      <c r="C68" s="164"/>
    </row>
    <row r="69" spans="1:3" ht="16.5" customHeight="1">
      <c r="A69" s="235" t="s">
        <v>40</v>
      </c>
      <c r="B69" s="235"/>
      <c r="C69" s="235"/>
    </row>
    <row r="70" spans="1:3" s="177" customFormat="1" ht="16.5" customHeight="1" thickBot="1">
      <c r="A70" s="238" t="s">
        <v>100</v>
      </c>
      <c r="B70" s="238"/>
      <c r="C70" s="50" t="s">
        <v>232</v>
      </c>
    </row>
    <row r="71" spans="1:3" ht="37.5" customHeight="1" thickBot="1">
      <c r="A71" s="26" t="s">
        <v>24</v>
      </c>
      <c r="B71" s="27" t="s">
        <v>41</v>
      </c>
      <c r="C71" s="34" t="s">
        <v>211</v>
      </c>
    </row>
    <row r="72" spans="1:3" s="35" customFormat="1" ht="12" customHeight="1" thickBot="1">
      <c r="A72" s="30">
        <v>1</v>
      </c>
      <c r="B72" s="31">
        <v>2</v>
      </c>
      <c r="C72" s="32">
        <v>3</v>
      </c>
    </row>
    <row r="73" spans="1:3" ht="12" customHeight="1" thickBot="1">
      <c r="A73" s="24" t="s">
        <v>26</v>
      </c>
      <c r="B73" s="29" t="s">
        <v>141</v>
      </c>
      <c r="C73" s="148">
        <f>+C74+C75+C76+C77+C78</f>
        <v>647315</v>
      </c>
    </row>
    <row r="74" spans="1:3" ht="12" customHeight="1">
      <c r="A74" s="19" t="s">
        <v>76</v>
      </c>
      <c r="B74" s="11" t="s">
        <v>42</v>
      </c>
      <c r="C74" s="150">
        <v>242277</v>
      </c>
    </row>
    <row r="75" spans="1:3" ht="12" customHeight="1">
      <c r="A75" s="15" t="s">
        <v>77</v>
      </c>
      <c r="B75" s="8" t="s">
        <v>142</v>
      </c>
      <c r="C75" s="151">
        <v>43715</v>
      </c>
    </row>
    <row r="76" spans="1:3" ht="12" customHeight="1">
      <c r="A76" s="15" t="s">
        <v>78</v>
      </c>
      <c r="B76" s="8" t="s">
        <v>95</v>
      </c>
      <c r="C76" s="156">
        <v>224134</v>
      </c>
    </row>
    <row r="77" spans="1:3" ht="12" customHeight="1">
      <c r="A77" s="15" t="s">
        <v>79</v>
      </c>
      <c r="B77" s="12" t="s">
        <v>143</v>
      </c>
      <c r="C77" s="156"/>
    </row>
    <row r="78" spans="1:3" ht="12" customHeight="1">
      <c r="A78" s="15" t="s">
        <v>87</v>
      </c>
      <c r="B78" s="21" t="s">
        <v>144</v>
      </c>
      <c r="C78" s="156">
        <v>137189</v>
      </c>
    </row>
    <row r="79" spans="1:3" ht="12" customHeight="1">
      <c r="A79" s="15" t="s">
        <v>80</v>
      </c>
      <c r="B79" s="8" t="s">
        <v>159</v>
      </c>
      <c r="C79" s="156">
        <v>124962</v>
      </c>
    </row>
    <row r="80" spans="1:3" ht="12" customHeight="1">
      <c r="A80" s="15" t="s">
        <v>81</v>
      </c>
      <c r="B80" s="53" t="s">
        <v>160</v>
      </c>
      <c r="C80" s="156">
        <v>124962</v>
      </c>
    </row>
    <row r="81" spans="1:3" ht="12" customHeight="1">
      <c r="A81" s="15" t="s">
        <v>88</v>
      </c>
      <c r="B81" s="53" t="s">
        <v>212</v>
      </c>
      <c r="C81" s="156">
        <v>5692</v>
      </c>
    </row>
    <row r="82" spans="1:3" ht="12" customHeight="1">
      <c r="A82" s="15" t="s">
        <v>89</v>
      </c>
      <c r="B82" s="54" t="s">
        <v>161</v>
      </c>
      <c r="C82" s="156">
        <v>4935</v>
      </c>
    </row>
    <row r="83" spans="1:3" ht="12" customHeight="1">
      <c r="A83" s="14" t="s">
        <v>90</v>
      </c>
      <c r="B83" s="55" t="s">
        <v>162</v>
      </c>
      <c r="C83" s="156"/>
    </row>
    <row r="84" spans="1:3" ht="12" customHeight="1">
      <c r="A84" s="15" t="s">
        <v>91</v>
      </c>
      <c r="B84" s="55" t="s">
        <v>163</v>
      </c>
      <c r="C84" s="156"/>
    </row>
    <row r="85" spans="1:3" ht="12" customHeight="1" thickBot="1">
      <c r="A85" s="20" t="s">
        <v>93</v>
      </c>
      <c r="B85" s="56" t="s">
        <v>164</v>
      </c>
      <c r="C85" s="165"/>
    </row>
    <row r="86" spans="1:3" ht="12" customHeight="1" thickBot="1">
      <c r="A86" s="22" t="s">
        <v>27</v>
      </c>
      <c r="B86" s="28" t="s">
        <v>242</v>
      </c>
      <c r="C86" s="149">
        <f>+C87+C88+C89</f>
        <v>40560</v>
      </c>
    </row>
    <row r="87" spans="1:3" ht="12" customHeight="1">
      <c r="A87" s="17" t="s">
        <v>82</v>
      </c>
      <c r="B87" s="8" t="s">
        <v>213</v>
      </c>
      <c r="C87" s="155">
        <v>19556</v>
      </c>
    </row>
    <row r="88" spans="1:3" ht="12" customHeight="1">
      <c r="A88" s="17" t="s">
        <v>83</v>
      </c>
      <c r="B88" s="13" t="s">
        <v>145</v>
      </c>
      <c r="C88" s="151">
        <v>15606</v>
      </c>
    </row>
    <row r="89" spans="1:3" ht="12" customHeight="1">
      <c r="A89" s="17" t="s">
        <v>84</v>
      </c>
      <c r="B89" s="129" t="s">
        <v>243</v>
      </c>
      <c r="C89" s="111">
        <v>5398</v>
      </c>
    </row>
    <row r="90" spans="1:3" ht="12" customHeight="1">
      <c r="A90" s="17" t="s">
        <v>85</v>
      </c>
      <c r="B90" s="129" t="s">
        <v>259</v>
      </c>
      <c r="C90" s="111"/>
    </row>
    <row r="91" spans="1:3" ht="12" customHeight="1">
      <c r="A91" s="17" t="s">
        <v>86</v>
      </c>
      <c r="B91" s="129" t="s">
        <v>244</v>
      </c>
      <c r="C91" s="111"/>
    </row>
    <row r="92" spans="1:3" ht="15.75">
      <c r="A92" s="17" t="s">
        <v>92</v>
      </c>
      <c r="B92" s="129" t="s">
        <v>245</v>
      </c>
      <c r="C92" s="111">
        <v>5398</v>
      </c>
    </row>
    <row r="93" spans="1:3" ht="12" customHeight="1">
      <c r="A93" s="17" t="s">
        <v>94</v>
      </c>
      <c r="B93" s="217" t="s">
        <v>216</v>
      </c>
      <c r="C93" s="111"/>
    </row>
    <row r="94" spans="1:3" ht="12" customHeight="1">
      <c r="A94" s="17" t="s">
        <v>146</v>
      </c>
      <c r="B94" s="217" t="s">
        <v>217</v>
      </c>
      <c r="C94" s="111"/>
    </row>
    <row r="95" spans="1:3" ht="12" customHeight="1">
      <c r="A95" s="17" t="s">
        <v>147</v>
      </c>
      <c r="B95" s="217" t="s">
        <v>215</v>
      </c>
      <c r="C95" s="111"/>
    </row>
    <row r="96" spans="1:3" ht="24" customHeight="1" thickBot="1">
      <c r="A96" s="14" t="s">
        <v>148</v>
      </c>
      <c r="B96" s="218" t="s">
        <v>214</v>
      </c>
      <c r="C96" s="114"/>
    </row>
    <row r="97" spans="1:3" ht="12" customHeight="1" thickBot="1">
      <c r="A97" s="22" t="s">
        <v>28</v>
      </c>
      <c r="B97" s="47" t="s">
        <v>246</v>
      </c>
      <c r="C97" s="149">
        <f>+C98+C99</f>
        <v>0</v>
      </c>
    </row>
    <row r="98" spans="1:3" ht="12" customHeight="1">
      <c r="A98" s="17" t="s">
        <v>57</v>
      </c>
      <c r="B98" s="10" t="s">
        <v>50</v>
      </c>
      <c r="C98" s="155"/>
    </row>
    <row r="99" spans="1:3" ht="12" customHeight="1" thickBot="1">
      <c r="A99" s="18" t="s">
        <v>58</v>
      </c>
      <c r="B99" s="13" t="s">
        <v>51</v>
      </c>
      <c r="C99" s="156"/>
    </row>
    <row r="100" spans="1:3" s="127" customFormat="1" ht="12" customHeight="1" thickBot="1">
      <c r="A100" s="133" t="s">
        <v>29</v>
      </c>
      <c r="B100" s="128" t="s">
        <v>218</v>
      </c>
      <c r="C100" s="229">
        <v>6000</v>
      </c>
    </row>
    <row r="101" spans="1:3" ht="12" customHeight="1" thickBot="1">
      <c r="A101" s="125" t="s">
        <v>30</v>
      </c>
      <c r="B101" s="126" t="s">
        <v>103</v>
      </c>
      <c r="C101" s="148">
        <f>+C73+C86+C97+C100</f>
        <v>693875</v>
      </c>
    </row>
    <row r="102" spans="1:3" ht="12" customHeight="1" thickBot="1">
      <c r="A102" s="133" t="s">
        <v>31</v>
      </c>
      <c r="B102" s="128" t="s">
        <v>260</v>
      </c>
      <c r="C102" s="149">
        <f>+C103+C111</f>
        <v>21147</v>
      </c>
    </row>
    <row r="103" spans="1:3" ht="12" customHeight="1" thickBot="1">
      <c r="A103" s="147" t="s">
        <v>64</v>
      </c>
      <c r="B103" s="219" t="s">
        <v>261</v>
      </c>
      <c r="C103" s="231">
        <f>+C104+C105+C106+C107+C108+C109+C110</f>
        <v>0</v>
      </c>
    </row>
    <row r="104" spans="1:3" ht="12" customHeight="1">
      <c r="A104" s="140" t="s">
        <v>66</v>
      </c>
      <c r="B104" s="141" t="s">
        <v>219</v>
      </c>
      <c r="C104" s="173"/>
    </row>
    <row r="105" spans="1:3" ht="12" customHeight="1">
      <c r="A105" s="134" t="s">
        <v>67</v>
      </c>
      <c r="B105" s="129" t="s">
        <v>220</v>
      </c>
      <c r="C105" s="174"/>
    </row>
    <row r="106" spans="1:3" ht="12" customHeight="1">
      <c r="A106" s="134" t="s">
        <v>68</v>
      </c>
      <c r="B106" s="129" t="s">
        <v>221</v>
      </c>
      <c r="C106" s="174"/>
    </row>
    <row r="107" spans="1:3" ht="12" customHeight="1">
      <c r="A107" s="134" t="s">
        <v>69</v>
      </c>
      <c r="B107" s="129" t="s">
        <v>222</v>
      </c>
      <c r="C107" s="174"/>
    </row>
    <row r="108" spans="1:3" ht="12" customHeight="1">
      <c r="A108" s="134" t="s">
        <v>132</v>
      </c>
      <c r="B108" s="129" t="s">
        <v>223</v>
      </c>
      <c r="C108" s="174"/>
    </row>
    <row r="109" spans="1:3" ht="12" customHeight="1">
      <c r="A109" s="134" t="s">
        <v>149</v>
      </c>
      <c r="B109" s="129" t="s">
        <v>224</v>
      </c>
      <c r="C109" s="174"/>
    </row>
    <row r="110" spans="1:3" ht="12" customHeight="1" thickBot="1">
      <c r="A110" s="142" t="s">
        <v>150</v>
      </c>
      <c r="B110" s="143" t="s">
        <v>225</v>
      </c>
      <c r="C110" s="175"/>
    </row>
    <row r="111" spans="1:3" ht="12" customHeight="1" thickBot="1">
      <c r="A111" s="147" t="s">
        <v>65</v>
      </c>
      <c r="B111" s="219" t="s">
        <v>262</v>
      </c>
      <c r="C111" s="231">
        <f>+C112+C113+C114+C115+C116+C117+C118+C119</f>
        <v>21147</v>
      </c>
    </row>
    <row r="112" spans="1:3" ht="12" customHeight="1">
      <c r="A112" s="140" t="s">
        <v>72</v>
      </c>
      <c r="B112" s="141" t="s">
        <v>219</v>
      </c>
      <c r="C112" s="173"/>
    </row>
    <row r="113" spans="1:3" ht="12" customHeight="1">
      <c r="A113" s="134" t="s">
        <v>73</v>
      </c>
      <c r="B113" s="129" t="s">
        <v>226</v>
      </c>
      <c r="C113" s="174"/>
    </row>
    <row r="114" spans="1:3" ht="12" customHeight="1">
      <c r="A114" s="134" t="s">
        <v>74</v>
      </c>
      <c r="B114" s="129" t="s">
        <v>221</v>
      </c>
      <c r="C114" s="174">
        <v>21147</v>
      </c>
    </row>
    <row r="115" spans="1:3" ht="12" customHeight="1">
      <c r="A115" s="134" t="s">
        <v>75</v>
      </c>
      <c r="B115" s="129" t="s">
        <v>222</v>
      </c>
      <c r="C115" s="174"/>
    </row>
    <row r="116" spans="1:3" ht="12" customHeight="1">
      <c r="A116" s="134" t="s">
        <v>133</v>
      </c>
      <c r="B116" s="129" t="s">
        <v>223</v>
      </c>
      <c r="C116" s="174"/>
    </row>
    <row r="117" spans="1:3" ht="12" customHeight="1">
      <c r="A117" s="134" t="s">
        <v>151</v>
      </c>
      <c r="B117" s="129" t="s">
        <v>227</v>
      </c>
      <c r="C117" s="174"/>
    </row>
    <row r="118" spans="1:3" ht="12" customHeight="1">
      <c r="A118" s="134" t="s">
        <v>152</v>
      </c>
      <c r="B118" s="129" t="s">
        <v>225</v>
      </c>
      <c r="C118" s="174"/>
    </row>
    <row r="119" spans="1:3" ht="12" customHeight="1" thickBot="1">
      <c r="A119" s="142" t="s">
        <v>153</v>
      </c>
      <c r="B119" s="143" t="s">
        <v>263</v>
      </c>
      <c r="C119" s="175"/>
    </row>
    <row r="120" spans="1:3" ht="12" customHeight="1" thickBot="1">
      <c r="A120" s="133" t="s">
        <v>32</v>
      </c>
      <c r="B120" s="215" t="s">
        <v>228</v>
      </c>
      <c r="C120" s="166">
        <f>+C101+C102</f>
        <v>715022</v>
      </c>
    </row>
    <row r="121" spans="1:9" ht="15" customHeight="1" thickBot="1">
      <c r="A121" s="133" t="s">
        <v>33</v>
      </c>
      <c r="B121" s="215" t="s">
        <v>229</v>
      </c>
      <c r="C121" s="167"/>
      <c r="F121" s="36"/>
      <c r="G121" s="48"/>
      <c r="H121" s="48"/>
      <c r="I121" s="48"/>
    </row>
    <row r="122" spans="1:3" s="1" customFormat="1" ht="12.75" customHeight="1" thickBot="1">
      <c r="A122" s="144" t="s">
        <v>34</v>
      </c>
      <c r="B122" s="216" t="s">
        <v>230</v>
      </c>
      <c r="C122" s="160">
        <f>+C120+C121</f>
        <v>715022</v>
      </c>
    </row>
    <row r="123" spans="1:3" ht="7.5" customHeight="1">
      <c r="A123" s="220"/>
      <c r="B123" s="220"/>
      <c r="C123" s="221"/>
    </row>
    <row r="124" spans="1:3" ht="15.75">
      <c r="A124" s="239" t="s">
        <v>104</v>
      </c>
      <c r="B124" s="239"/>
      <c r="C124" s="239"/>
    </row>
    <row r="125" spans="1:3" ht="15" customHeight="1" thickBot="1">
      <c r="A125" s="237" t="s">
        <v>101</v>
      </c>
      <c r="B125" s="237"/>
      <c r="C125" s="170" t="s">
        <v>232</v>
      </c>
    </row>
    <row r="126" spans="1:4" ht="13.5" customHeight="1" thickBot="1">
      <c r="A126" s="22">
        <v>1</v>
      </c>
      <c r="B126" s="28" t="s">
        <v>154</v>
      </c>
      <c r="C126" s="168">
        <f>+C51-C101</f>
        <v>-2356</v>
      </c>
      <c r="D126" s="49"/>
    </row>
    <row r="127" spans="1:3" ht="7.5" customHeight="1">
      <c r="A127" s="220"/>
      <c r="B127" s="220"/>
      <c r="C127" s="221"/>
    </row>
    <row r="128" spans="1:5" ht="15.75">
      <c r="A128" s="233" t="s">
        <v>231</v>
      </c>
      <c r="B128" s="233"/>
      <c r="C128" s="233"/>
      <c r="D128"/>
      <c r="E128"/>
    </row>
    <row r="129" spans="1:3" ht="12.75" customHeight="1" thickBot="1">
      <c r="A129" s="236" t="s">
        <v>102</v>
      </c>
      <c r="B129" s="236"/>
      <c r="C129" s="176" t="s">
        <v>232</v>
      </c>
    </row>
    <row r="130" spans="1:3" ht="13.5" customHeight="1" thickBot="1">
      <c r="A130" s="133" t="s">
        <v>26</v>
      </c>
      <c r="B130" s="145" t="s">
        <v>264</v>
      </c>
      <c r="C130" s="166" t="e">
        <f>IF(#REF!&lt;&gt;"-",#REF!,0)</f>
        <v>#REF!</v>
      </c>
    </row>
    <row r="131" spans="1:3" ht="13.5" customHeight="1" thickBot="1">
      <c r="A131" s="133" t="s">
        <v>27</v>
      </c>
      <c r="B131" s="145" t="s">
        <v>265</v>
      </c>
      <c r="C131" s="166" t="e">
        <f>IF(#REF!&lt;&gt;"-",#REF!,0)</f>
        <v>#REF!</v>
      </c>
    </row>
    <row r="132" spans="1:3" ht="13.5" customHeight="1" thickBot="1">
      <c r="A132" s="133" t="s">
        <v>28</v>
      </c>
      <c r="B132" s="145" t="s">
        <v>247</v>
      </c>
      <c r="C132" s="166" t="e">
        <f>C131+C130</f>
        <v>#REF!</v>
      </c>
    </row>
    <row r="133" spans="1:3" ht="7.5" customHeight="1">
      <c r="A133" s="222"/>
      <c r="B133" s="223"/>
      <c r="C133" s="224"/>
    </row>
    <row r="134" spans="1:3" ht="15.75">
      <c r="A134" s="234" t="s">
        <v>233</v>
      </c>
      <c r="B134" s="234"/>
      <c r="C134" s="234"/>
    </row>
    <row r="135" spans="1:3" ht="12.75" customHeight="1" thickBot="1">
      <c r="A135" s="236" t="s">
        <v>234</v>
      </c>
      <c r="B135" s="236"/>
      <c r="C135" s="176" t="s">
        <v>232</v>
      </c>
    </row>
    <row r="136" spans="1:3" ht="12.75" customHeight="1" thickBot="1">
      <c r="A136" s="133" t="s">
        <v>26</v>
      </c>
      <c r="B136" s="145" t="s">
        <v>266</v>
      </c>
      <c r="C136" s="166">
        <f>+C137-C140</f>
        <v>2356</v>
      </c>
    </row>
    <row r="137" spans="1:3" ht="12.75" customHeight="1" thickBot="1">
      <c r="A137" s="146" t="s">
        <v>76</v>
      </c>
      <c r="B137" s="225" t="s">
        <v>235</v>
      </c>
      <c r="C137" s="230">
        <f>+C52</f>
        <v>23503</v>
      </c>
    </row>
    <row r="138" spans="1:3" ht="12.75" customHeight="1" thickBot="1">
      <c r="A138" s="147" t="s">
        <v>155</v>
      </c>
      <c r="B138" s="226" t="s">
        <v>236</v>
      </c>
      <c r="C138" s="169" t="e">
        <f>+#REF!</f>
        <v>#REF!</v>
      </c>
    </row>
    <row r="139" spans="1:3" ht="12.75" customHeight="1" thickBot="1">
      <c r="A139" s="147" t="s">
        <v>156</v>
      </c>
      <c r="B139" s="226" t="s">
        <v>237</v>
      </c>
      <c r="C139" s="169" t="e">
        <f>+#REF!</f>
        <v>#REF!</v>
      </c>
    </row>
    <row r="140" spans="1:3" ht="12.75" customHeight="1" thickBot="1">
      <c r="A140" s="146" t="s">
        <v>77</v>
      </c>
      <c r="B140" s="225" t="s">
        <v>238</v>
      </c>
      <c r="C140" s="230">
        <f>+C102</f>
        <v>21147</v>
      </c>
    </row>
    <row r="141" spans="1:3" ht="12.75" customHeight="1" thickBot="1">
      <c r="A141" s="147" t="s">
        <v>157</v>
      </c>
      <c r="B141" s="226" t="s">
        <v>239</v>
      </c>
      <c r="C141" s="169" t="e">
        <f>+#REF!</f>
        <v>#REF!</v>
      </c>
    </row>
    <row r="142" spans="1:3" ht="12.75" customHeight="1" thickBot="1">
      <c r="A142" s="147" t="s">
        <v>158</v>
      </c>
      <c r="B142" s="226" t="s">
        <v>240</v>
      </c>
      <c r="C142" s="169" t="e">
        <f>+#REF!</f>
        <v>#REF!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Mezőzombor Községi Önkormányzat
2013. ÉVI KÖLTSÉGVETÉSÉNEK ÖSSZEVONT MÉRLEGE&amp;10
&amp;R&amp;"Times New Roman CE,Félkövér dőlt"&amp;11 1.1. melléklet a 3/2013. (II.28.) önkormányzati rendelethez</oddHeader>
  </headerFooter>
  <rowBreaks count="1" manualBreakCount="1">
    <brk id="6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28">
      <selection activeCell="D55" sqref="D55"/>
    </sheetView>
  </sheetViews>
  <sheetFormatPr defaultColWidth="9.00390625" defaultRowHeight="12.75"/>
  <cols>
    <col min="1" max="1" width="9.625" style="100" customWidth="1"/>
    <col min="2" max="2" width="9.625" style="101" customWidth="1"/>
    <col min="3" max="3" width="72.00390625" style="101" customWidth="1"/>
    <col min="4" max="4" width="25.00390625" style="101" customWidth="1"/>
    <col min="5" max="16384" width="9.375" style="4" customWidth="1"/>
  </cols>
  <sheetData>
    <row r="1" spans="1:4" s="2" customFormat="1" ht="21" customHeight="1" thickBot="1">
      <c r="A1" s="66"/>
      <c r="B1" s="67"/>
      <c r="C1" s="68"/>
      <c r="D1" s="232" t="s">
        <v>268</v>
      </c>
    </row>
    <row r="2" spans="1:4" s="41" customFormat="1" ht="25.5" customHeight="1">
      <c r="A2" s="240" t="s">
        <v>167</v>
      </c>
      <c r="B2" s="241"/>
      <c r="C2" s="183" t="s">
        <v>172</v>
      </c>
      <c r="D2" s="201"/>
    </row>
    <row r="3" spans="1:4" s="41" customFormat="1" ht="16.5" thickBot="1">
      <c r="A3" s="69" t="s">
        <v>166</v>
      </c>
      <c r="B3" s="70"/>
      <c r="C3" s="202"/>
      <c r="D3" s="203"/>
    </row>
    <row r="4" spans="1:4" s="42" customFormat="1" ht="15.75" customHeight="1" thickBot="1">
      <c r="A4" s="71"/>
      <c r="B4" s="71"/>
      <c r="C4" s="71"/>
      <c r="D4" s="72" t="s">
        <v>43</v>
      </c>
    </row>
    <row r="5" spans="1:4" ht="13.5" thickBot="1">
      <c r="A5" s="242" t="s">
        <v>168</v>
      </c>
      <c r="B5" s="243"/>
      <c r="C5" s="73" t="s">
        <v>44</v>
      </c>
      <c r="D5" s="74" t="s">
        <v>45</v>
      </c>
    </row>
    <row r="6" spans="1:4" s="37" customFormat="1" ht="12.75" customHeight="1" thickBot="1">
      <c r="A6" s="62">
        <v>1</v>
      </c>
      <c r="B6" s="63">
        <v>2</v>
      </c>
      <c r="C6" s="63">
        <v>3</v>
      </c>
      <c r="D6" s="64">
        <v>4</v>
      </c>
    </row>
    <row r="7" spans="1:4" s="37" customFormat="1" ht="15.75" customHeight="1" thickBot="1">
      <c r="A7" s="75"/>
      <c r="B7" s="76"/>
      <c r="C7" s="76" t="s">
        <v>46</v>
      </c>
      <c r="D7" s="77"/>
    </row>
    <row r="8" spans="1:4" s="43" customFormat="1" ht="12" customHeight="1" thickBot="1">
      <c r="A8" s="62" t="s">
        <v>26</v>
      </c>
      <c r="B8" s="78"/>
      <c r="C8" s="79" t="s">
        <v>171</v>
      </c>
      <c r="D8" s="180">
        <f>SUM(D9:D16)</f>
        <v>0</v>
      </c>
    </row>
    <row r="9" spans="1:4" s="43" customFormat="1" ht="12" customHeight="1">
      <c r="A9" s="82"/>
      <c r="B9" s="81" t="s">
        <v>76</v>
      </c>
      <c r="C9" s="11" t="s">
        <v>113</v>
      </c>
      <c r="D9" s="184"/>
    </row>
    <row r="10" spans="1:4" s="43" customFormat="1" ht="12" customHeight="1">
      <c r="A10" s="80"/>
      <c r="B10" s="81" t="s">
        <v>77</v>
      </c>
      <c r="C10" s="8" t="s">
        <v>114</v>
      </c>
      <c r="D10" s="178"/>
    </row>
    <row r="11" spans="1:4" s="43" customFormat="1" ht="12" customHeight="1">
      <c r="A11" s="80"/>
      <c r="B11" s="81" t="s">
        <v>78</v>
      </c>
      <c r="C11" s="8" t="s">
        <v>115</v>
      </c>
      <c r="D11" s="178"/>
    </row>
    <row r="12" spans="1:4" s="43" customFormat="1" ht="12" customHeight="1">
      <c r="A12" s="80"/>
      <c r="B12" s="81" t="s">
        <v>79</v>
      </c>
      <c r="C12" s="8" t="s">
        <v>116</v>
      </c>
      <c r="D12" s="178"/>
    </row>
    <row r="13" spans="1:4" s="43" customFormat="1" ht="12" customHeight="1">
      <c r="A13" s="80"/>
      <c r="B13" s="81" t="s">
        <v>96</v>
      </c>
      <c r="C13" s="7" t="s">
        <v>117</v>
      </c>
      <c r="D13" s="178"/>
    </row>
    <row r="14" spans="1:4" s="43" customFormat="1" ht="12" customHeight="1">
      <c r="A14" s="83"/>
      <c r="B14" s="81" t="s">
        <v>80</v>
      </c>
      <c r="C14" s="8" t="s">
        <v>118</v>
      </c>
      <c r="D14" s="185"/>
    </row>
    <row r="15" spans="1:4" s="44" customFormat="1" ht="12" customHeight="1">
      <c r="A15" s="80"/>
      <c r="B15" s="81" t="s">
        <v>81</v>
      </c>
      <c r="C15" s="8" t="s">
        <v>4</v>
      </c>
      <c r="D15" s="178"/>
    </row>
    <row r="16" spans="1:4" s="44" customFormat="1" ht="12" customHeight="1" thickBot="1">
      <c r="A16" s="84"/>
      <c r="B16" s="85" t="s">
        <v>88</v>
      </c>
      <c r="C16" s="7" t="s">
        <v>165</v>
      </c>
      <c r="D16" s="179"/>
    </row>
    <row r="17" spans="1:4" s="43" customFormat="1" ht="12" customHeight="1" thickBot="1">
      <c r="A17" s="62" t="s">
        <v>27</v>
      </c>
      <c r="B17" s="78"/>
      <c r="C17" s="79" t="s">
        <v>5</v>
      </c>
      <c r="D17" s="180">
        <f>SUM(D18:D21)</f>
        <v>0</v>
      </c>
    </row>
    <row r="18" spans="1:4" s="44" customFormat="1" ht="12" customHeight="1">
      <c r="A18" s="80"/>
      <c r="B18" s="81" t="s">
        <v>82</v>
      </c>
      <c r="C18" s="10" t="s">
        <v>1</v>
      </c>
      <c r="D18" s="178"/>
    </row>
    <row r="19" spans="1:4" s="44" customFormat="1" ht="12" customHeight="1">
      <c r="A19" s="80"/>
      <c r="B19" s="81" t="s">
        <v>83</v>
      </c>
      <c r="C19" s="8" t="s">
        <v>2</v>
      </c>
      <c r="D19" s="178"/>
    </row>
    <row r="20" spans="1:4" s="44" customFormat="1" ht="12" customHeight="1">
      <c r="A20" s="80"/>
      <c r="B20" s="81" t="s">
        <v>84</v>
      </c>
      <c r="C20" s="8" t="s">
        <v>3</v>
      </c>
      <c r="D20" s="178"/>
    </row>
    <row r="21" spans="1:4" s="44" customFormat="1" ht="12" customHeight="1" thickBot="1">
      <c r="A21" s="80"/>
      <c r="B21" s="81" t="s">
        <v>85</v>
      </c>
      <c r="C21" s="8" t="s">
        <v>2</v>
      </c>
      <c r="D21" s="178"/>
    </row>
    <row r="22" spans="1:4" s="44" customFormat="1" ht="12" customHeight="1" thickBot="1">
      <c r="A22" s="65" t="s">
        <v>28</v>
      </c>
      <c r="B22" s="47"/>
      <c r="C22" s="47" t="s">
        <v>6</v>
      </c>
      <c r="D22" s="180">
        <f>+D23+D24</f>
        <v>0</v>
      </c>
    </row>
    <row r="23" spans="1:4" s="44" customFormat="1" ht="12" customHeight="1">
      <c r="A23" s="182"/>
      <c r="B23" s="200" t="s">
        <v>57</v>
      </c>
      <c r="C23" s="51" t="s">
        <v>184</v>
      </c>
      <c r="D23" s="206"/>
    </row>
    <row r="24" spans="1:4" s="44" customFormat="1" ht="12" customHeight="1" thickBot="1">
      <c r="A24" s="198"/>
      <c r="B24" s="199" t="s">
        <v>58</v>
      </c>
      <c r="C24" s="52" t="s">
        <v>188</v>
      </c>
      <c r="D24" s="207"/>
    </row>
    <row r="25" spans="1:4" s="44" customFormat="1" ht="12" customHeight="1" thickBot="1">
      <c r="A25" s="65" t="s">
        <v>29</v>
      </c>
      <c r="B25" s="47"/>
      <c r="C25" s="47" t="s">
        <v>175</v>
      </c>
      <c r="D25" s="181"/>
    </row>
    <row r="26" spans="1:4" s="43" customFormat="1" ht="12" customHeight="1" thickBot="1">
      <c r="A26" s="65" t="s">
        <v>30</v>
      </c>
      <c r="B26" s="78"/>
      <c r="C26" s="47" t="s">
        <v>7</v>
      </c>
      <c r="D26" s="181">
        <v>177940</v>
      </c>
    </row>
    <row r="27" spans="1:4" s="43" customFormat="1" ht="12" customHeight="1" thickBot="1">
      <c r="A27" s="62" t="s">
        <v>31</v>
      </c>
      <c r="B27" s="61"/>
      <c r="C27" s="47" t="s">
        <v>12</v>
      </c>
      <c r="D27" s="187">
        <f>+D8+D17+D22+D25+D26</f>
        <v>177940</v>
      </c>
    </row>
    <row r="28" spans="1:4" s="43" customFormat="1" ht="12" customHeight="1" thickBot="1">
      <c r="A28" s="195" t="s">
        <v>32</v>
      </c>
      <c r="B28" s="204"/>
      <c r="C28" s="197" t="s">
        <v>8</v>
      </c>
      <c r="D28" s="208">
        <f>+D29+D30</f>
        <v>0</v>
      </c>
    </row>
    <row r="29" spans="1:4" s="43" customFormat="1" ht="12" customHeight="1">
      <c r="A29" s="82"/>
      <c r="B29" s="59" t="s">
        <v>70</v>
      </c>
      <c r="C29" s="51" t="s">
        <v>252</v>
      </c>
      <c r="D29" s="206"/>
    </row>
    <row r="30" spans="1:4" s="44" customFormat="1" ht="12" customHeight="1" thickBot="1">
      <c r="A30" s="205"/>
      <c r="B30" s="60" t="s">
        <v>71</v>
      </c>
      <c r="C30" s="196" t="s">
        <v>9</v>
      </c>
      <c r="D30" s="40"/>
    </row>
    <row r="31" spans="1:4" s="44" customFormat="1" ht="12" customHeight="1" thickBot="1">
      <c r="A31" s="87" t="s">
        <v>33</v>
      </c>
      <c r="B31" s="193"/>
      <c r="C31" s="194" t="s">
        <v>10</v>
      </c>
      <c r="D31" s="186"/>
    </row>
    <row r="32" spans="1:4" s="44" customFormat="1" ht="15" customHeight="1" thickBot="1">
      <c r="A32" s="87" t="s">
        <v>34</v>
      </c>
      <c r="B32" s="88"/>
      <c r="C32" s="89" t="s">
        <v>11</v>
      </c>
      <c r="D32" s="190">
        <f>+D27+D28+D31</f>
        <v>177940</v>
      </c>
    </row>
    <row r="33" spans="1:4" s="44" customFormat="1" ht="15" customHeight="1">
      <c r="A33" s="90"/>
      <c r="B33" s="90"/>
      <c r="C33" s="91"/>
      <c r="D33" s="188"/>
    </row>
    <row r="34" spans="1:4" ht="13.5" thickBot="1">
      <c r="A34" s="92"/>
      <c r="B34" s="93"/>
      <c r="C34" s="93"/>
      <c r="D34" s="189"/>
    </row>
    <row r="35" spans="1:4" s="37" customFormat="1" ht="16.5" customHeight="1" thickBot="1">
      <c r="A35" s="94"/>
      <c r="B35" s="95"/>
      <c r="C35" s="96" t="s">
        <v>48</v>
      </c>
      <c r="D35" s="190"/>
    </row>
    <row r="36" spans="1:4" s="45" customFormat="1" ht="12" customHeight="1" thickBot="1">
      <c r="A36" s="65" t="s">
        <v>26</v>
      </c>
      <c r="B36" s="23"/>
      <c r="C36" s="47" t="s">
        <v>0</v>
      </c>
      <c r="D36" s="180">
        <f>SUM(D37:D41)</f>
        <v>177940</v>
      </c>
    </row>
    <row r="37" spans="1:4" ht="12" customHeight="1">
      <c r="A37" s="97"/>
      <c r="B37" s="58" t="s">
        <v>76</v>
      </c>
      <c r="C37" s="10" t="s">
        <v>42</v>
      </c>
      <c r="D37" s="38">
        <v>38743</v>
      </c>
    </row>
    <row r="38" spans="1:4" ht="12" customHeight="1">
      <c r="A38" s="98"/>
      <c r="B38" s="57" t="s">
        <v>77</v>
      </c>
      <c r="C38" s="8" t="s">
        <v>142</v>
      </c>
      <c r="D38" s="39">
        <v>9301</v>
      </c>
    </row>
    <row r="39" spans="1:4" ht="12" customHeight="1">
      <c r="A39" s="98"/>
      <c r="B39" s="57" t="s">
        <v>78</v>
      </c>
      <c r="C39" s="8" t="s">
        <v>95</v>
      </c>
      <c r="D39" s="39">
        <v>6849</v>
      </c>
    </row>
    <row r="40" spans="1:4" ht="12" customHeight="1">
      <c r="A40" s="98"/>
      <c r="B40" s="57" t="s">
        <v>79</v>
      </c>
      <c r="C40" s="8" t="s">
        <v>143</v>
      </c>
      <c r="D40" s="39"/>
    </row>
    <row r="41" spans="1:4" ht="12" customHeight="1" thickBot="1">
      <c r="A41" s="98"/>
      <c r="B41" s="57" t="s">
        <v>87</v>
      </c>
      <c r="C41" s="8" t="s">
        <v>144</v>
      </c>
      <c r="D41" s="39">
        <v>123047</v>
      </c>
    </row>
    <row r="42" spans="1:4" ht="12" customHeight="1" thickBot="1">
      <c r="A42" s="65" t="s">
        <v>27</v>
      </c>
      <c r="B42" s="23"/>
      <c r="C42" s="47" t="s">
        <v>16</v>
      </c>
      <c r="D42" s="180">
        <f>SUM(D43:D46)</f>
        <v>0</v>
      </c>
    </row>
    <row r="43" spans="1:4" s="45" customFormat="1" ht="12" customHeight="1">
      <c r="A43" s="97"/>
      <c r="B43" s="58" t="s">
        <v>82</v>
      </c>
      <c r="C43" s="10" t="s">
        <v>213</v>
      </c>
      <c r="D43" s="38"/>
    </row>
    <row r="44" spans="1:4" ht="12" customHeight="1">
      <c r="A44" s="98"/>
      <c r="B44" s="57" t="s">
        <v>83</v>
      </c>
      <c r="C44" s="8" t="s">
        <v>145</v>
      </c>
      <c r="D44" s="39"/>
    </row>
    <row r="45" spans="1:4" ht="12" customHeight="1">
      <c r="A45" s="98"/>
      <c r="B45" s="57" t="s">
        <v>86</v>
      </c>
      <c r="C45" s="8" t="s">
        <v>49</v>
      </c>
      <c r="D45" s="39"/>
    </row>
    <row r="46" spans="1:4" ht="12" customHeight="1" thickBot="1">
      <c r="A46" s="98"/>
      <c r="B46" s="57" t="s">
        <v>94</v>
      </c>
      <c r="C46" s="8" t="s">
        <v>13</v>
      </c>
      <c r="D46" s="39"/>
    </row>
    <row r="47" spans="1:4" ht="12" customHeight="1" thickBot="1">
      <c r="A47" s="65" t="s">
        <v>28</v>
      </c>
      <c r="B47" s="23"/>
      <c r="C47" s="23" t="s">
        <v>14</v>
      </c>
      <c r="D47" s="181"/>
    </row>
    <row r="48" spans="1:4" s="44" customFormat="1" ht="12" customHeight="1" thickBot="1">
      <c r="A48" s="87" t="s">
        <v>29</v>
      </c>
      <c r="B48" s="193"/>
      <c r="C48" s="194" t="s">
        <v>17</v>
      </c>
      <c r="D48" s="186"/>
    </row>
    <row r="49" spans="1:4" ht="15" customHeight="1" thickBot="1">
      <c r="A49" s="65" t="s">
        <v>30</v>
      </c>
      <c r="B49" s="86"/>
      <c r="C49" s="99" t="s">
        <v>15</v>
      </c>
      <c r="D49" s="191">
        <f>+D36+D42+D47+D48</f>
        <v>177940</v>
      </c>
    </row>
    <row r="50" ht="13.5" thickBot="1">
      <c r="D50" s="192"/>
    </row>
    <row r="51" spans="1:4" ht="15" customHeight="1" thickBot="1">
      <c r="A51" s="102" t="s">
        <v>169</v>
      </c>
      <c r="B51" s="103"/>
      <c r="C51" s="104"/>
      <c r="D51" s="46">
        <v>10</v>
      </c>
    </row>
    <row r="52" spans="1:4" ht="14.25" customHeight="1" thickBot="1">
      <c r="A52" s="102" t="s">
        <v>170</v>
      </c>
      <c r="B52" s="103"/>
      <c r="C52" s="104"/>
      <c r="D52" s="46">
        <v>91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22">
      <selection activeCell="H30" sqref="H3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66"/>
      <c r="B1" s="67"/>
      <c r="C1" s="107"/>
      <c r="D1" s="232" t="s">
        <v>269</v>
      </c>
    </row>
    <row r="2" spans="1:4" s="41" customFormat="1" ht="25.5" customHeight="1">
      <c r="A2" s="240" t="s">
        <v>167</v>
      </c>
      <c r="B2" s="241"/>
      <c r="C2" s="105" t="s">
        <v>172</v>
      </c>
      <c r="D2" s="108"/>
    </row>
    <row r="3" spans="1:4" s="41" customFormat="1" ht="16.5" thickBot="1">
      <c r="A3" s="69" t="s">
        <v>166</v>
      </c>
      <c r="B3" s="70"/>
      <c r="C3" s="106" t="s">
        <v>52</v>
      </c>
      <c r="D3" s="109"/>
    </row>
    <row r="4" spans="1:4" s="42" customFormat="1" ht="15.75" customHeight="1" thickBot="1">
      <c r="A4" s="71"/>
      <c r="B4" s="71"/>
      <c r="C4" s="71"/>
      <c r="D4" s="72" t="s">
        <v>43</v>
      </c>
    </row>
    <row r="5" spans="1:4" ht="13.5" thickBot="1">
      <c r="A5" s="242" t="s">
        <v>168</v>
      </c>
      <c r="B5" s="243"/>
      <c r="C5" s="73" t="s">
        <v>44</v>
      </c>
      <c r="D5" s="74" t="s">
        <v>45</v>
      </c>
    </row>
    <row r="6" spans="1:4" s="37" customFormat="1" ht="12.75" customHeight="1" thickBot="1">
      <c r="A6" s="62">
        <v>1</v>
      </c>
      <c r="B6" s="63">
        <v>2</v>
      </c>
      <c r="C6" s="63">
        <v>3</v>
      </c>
      <c r="D6" s="64">
        <v>4</v>
      </c>
    </row>
    <row r="7" spans="1:4" s="37" customFormat="1" ht="15.75" customHeight="1" thickBot="1">
      <c r="A7" s="75"/>
      <c r="B7" s="76"/>
      <c r="C7" s="76" t="s">
        <v>46</v>
      </c>
      <c r="D7" s="77"/>
    </row>
    <row r="8" spans="1:4" s="43" customFormat="1" ht="12" customHeight="1" thickBot="1">
      <c r="A8" s="62" t="s">
        <v>26</v>
      </c>
      <c r="B8" s="78"/>
      <c r="C8" s="79" t="s">
        <v>171</v>
      </c>
      <c r="D8" s="180">
        <f>SUM(D9:D16)</f>
        <v>4185</v>
      </c>
    </row>
    <row r="9" spans="1:4" s="43" customFormat="1" ht="12" customHeight="1">
      <c r="A9" s="82"/>
      <c r="B9" s="81" t="s">
        <v>76</v>
      </c>
      <c r="C9" s="11" t="s">
        <v>113</v>
      </c>
      <c r="D9" s="184"/>
    </row>
    <row r="10" spans="1:4" s="43" customFormat="1" ht="12" customHeight="1">
      <c r="A10" s="80"/>
      <c r="B10" s="81" t="s">
        <v>77</v>
      </c>
      <c r="C10" s="8" t="s">
        <v>114</v>
      </c>
      <c r="D10" s="178">
        <v>600</v>
      </c>
    </row>
    <row r="11" spans="1:4" s="43" customFormat="1" ht="12" customHeight="1">
      <c r="A11" s="80"/>
      <c r="B11" s="81" t="s">
        <v>78</v>
      </c>
      <c r="C11" s="8" t="s">
        <v>115</v>
      </c>
      <c r="D11" s="178">
        <v>1800</v>
      </c>
    </row>
    <row r="12" spans="1:4" s="43" customFormat="1" ht="12" customHeight="1">
      <c r="A12" s="80"/>
      <c r="B12" s="81" t="s">
        <v>79</v>
      </c>
      <c r="C12" s="8" t="s">
        <v>116</v>
      </c>
      <c r="D12" s="178">
        <v>92</v>
      </c>
    </row>
    <row r="13" spans="1:4" s="43" customFormat="1" ht="12" customHeight="1">
      <c r="A13" s="80"/>
      <c r="B13" s="81" t="s">
        <v>96</v>
      </c>
      <c r="C13" s="7" t="s">
        <v>117</v>
      </c>
      <c r="D13" s="178">
        <v>914</v>
      </c>
    </row>
    <row r="14" spans="1:4" s="43" customFormat="1" ht="12" customHeight="1">
      <c r="A14" s="83"/>
      <c r="B14" s="81" t="s">
        <v>80</v>
      </c>
      <c r="C14" s="8" t="s">
        <v>118</v>
      </c>
      <c r="D14" s="185">
        <v>779</v>
      </c>
    </row>
    <row r="15" spans="1:4" s="44" customFormat="1" ht="12" customHeight="1">
      <c r="A15" s="80"/>
      <c r="B15" s="81" t="s">
        <v>81</v>
      </c>
      <c r="C15" s="8" t="s">
        <v>4</v>
      </c>
      <c r="D15" s="178"/>
    </row>
    <row r="16" spans="1:4" s="44" customFormat="1" ht="12" customHeight="1" thickBot="1">
      <c r="A16" s="84"/>
      <c r="B16" s="85" t="s">
        <v>88</v>
      </c>
      <c r="C16" s="7" t="s">
        <v>165</v>
      </c>
      <c r="D16" s="179"/>
    </row>
    <row r="17" spans="1:4" s="43" customFormat="1" ht="12" customHeight="1" thickBot="1">
      <c r="A17" s="62" t="s">
        <v>27</v>
      </c>
      <c r="B17" s="78"/>
      <c r="C17" s="79" t="s">
        <v>5</v>
      </c>
      <c r="D17" s="180">
        <f>SUM(D18:D21)</f>
        <v>0</v>
      </c>
    </row>
    <row r="18" spans="1:4" s="44" customFormat="1" ht="12" customHeight="1">
      <c r="A18" s="80"/>
      <c r="B18" s="81" t="s">
        <v>82</v>
      </c>
      <c r="C18" s="10" t="s">
        <v>1</v>
      </c>
      <c r="D18" s="178"/>
    </row>
    <row r="19" spans="1:4" s="44" customFormat="1" ht="12" customHeight="1">
      <c r="A19" s="80"/>
      <c r="B19" s="81" t="s">
        <v>83</v>
      </c>
      <c r="C19" s="8" t="s">
        <v>2</v>
      </c>
      <c r="D19" s="178"/>
    </row>
    <row r="20" spans="1:4" s="44" customFormat="1" ht="12" customHeight="1">
      <c r="A20" s="80"/>
      <c r="B20" s="81" t="s">
        <v>84</v>
      </c>
      <c r="C20" s="8" t="s">
        <v>3</v>
      </c>
      <c r="D20" s="178"/>
    </row>
    <row r="21" spans="1:4" s="44" customFormat="1" ht="12" customHeight="1" thickBot="1">
      <c r="A21" s="80"/>
      <c r="B21" s="81" t="s">
        <v>85</v>
      </c>
      <c r="C21" s="8" t="s">
        <v>2</v>
      </c>
      <c r="D21" s="178"/>
    </row>
    <row r="22" spans="1:4" s="44" customFormat="1" ht="12" customHeight="1" thickBot="1">
      <c r="A22" s="65" t="s">
        <v>28</v>
      </c>
      <c r="B22" s="47"/>
      <c r="C22" s="47" t="s">
        <v>6</v>
      </c>
      <c r="D22" s="180">
        <f>+D23+D24</f>
        <v>0</v>
      </c>
    </row>
    <row r="23" spans="1:4" s="43" customFormat="1" ht="12" customHeight="1">
      <c r="A23" s="182"/>
      <c r="B23" s="200" t="s">
        <v>57</v>
      </c>
      <c r="C23" s="51" t="s">
        <v>184</v>
      </c>
      <c r="D23" s="206"/>
    </row>
    <row r="24" spans="1:4" s="43" customFormat="1" ht="12" customHeight="1" thickBot="1">
      <c r="A24" s="198"/>
      <c r="B24" s="199" t="s">
        <v>58</v>
      </c>
      <c r="C24" s="52" t="s">
        <v>188</v>
      </c>
      <c r="D24" s="207"/>
    </row>
    <row r="25" spans="1:4" s="43" customFormat="1" ht="12" customHeight="1" thickBot="1">
      <c r="A25" s="65" t="s">
        <v>29</v>
      </c>
      <c r="B25" s="78"/>
      <c r="C25" s="47" t="s">
        <v>22</v>
      </c>
      <c r="D25" s="181">
        <v>402555</v>
      </c>
    </row>
    <row r="26" spans="1:4" s="44" customFormat="1" ht="12" customHeight="1" thickBot="1">
      <c r="A26" s="62" t="s">
        <v>30</v>
      </c>
      <c r="B26" s="61"/>
      <c r="C26" s="47" t="s">
        <v>18</v>
      </c>
      <c r="D26" s="187">
        <v>402555</v>
      </c>
    </row>
    <row r="27" spans="1:4" s="44" customFormat="1" ht="15" customHeight="1" thickBot="1">
      <c r="A27" s="195" t="s">
        <v>31</v>
      </c>
      <c r="B27" s="204"/>
      <c r="C27" s="197" t="s">
        <v>20</v>
      </c>
      <c r="D27" s="208">
        <f>+D28+D29</f>
        <v>0</v>
      </c>
    </row>
    <row r="28" spans="1:4" s="44" customFormat="1" ht="15" customHeight="1">
      <c r="A28" s="82"/>
      <c r="B28" s="59" t="s">
        <v>64</v>
      </c>
      <c r="C28" s="51" t="s">
        <v>252</v>
      </c>
      <c r="D28" s="206"/>
    </row>
    <row r="29" spans="1:4" ht="15.75" thickBot="1">
      <c r="A29" s="205"/>
      <c r="B29" s="60" t="s">
        <v>65</v>
      </c>
      <c r="C29" s="196" t="s">
        <v>9</v>
      </c>
      <c r="D29" s="40"/>
    </row>
    <row r="30" spans="1:4" s="37" customFormat="1" ht="16.5" customHeight="1" thickBot="1">
      <c r="A30" s="87" t="s">
        <v>32</v>
      </c>
      <c r="B30" s="193"/>
      <c r="C30" s="194" t="s">
        <v>21</v>
      </c>
      <c r="D30" s="186"/>
    </row>
    <row r="31" spans="1:4" s="45" customFormat="1" ht="12" customHeight="1" thickBot="1">
      <c r="A31" s="87" t="s">
        <v>33</v>
      </c>
      <c r="B31" s="88"/>
      <c r="C31" s="89" t="s">
        <v>19</v>
      </c>
      <c r="D31" s="190">
        <v>406740</v>
      </c>
    </row>
    <row r="32" spans="1:4" ht="12" customHeight="1">
      <c r="A32" s="90"/>
      <c r="B32" s="90"/>
      <c r="C32" s="91"/>
      <c r="D32" s="188"/>
    </row>
    <row r="33" spans="1:4" ht="12" customHeight="1" thickBot="1">
      <c r="A33" s="92"/>
      <c r="B33" s="93"/>
      <c r="C33" s="93"/>
      <c r="D33" s="189"/>
    </row>
    <row r="34" spans="1:4" ht="12" customHeight="1" thickBot="1">
      <c r="A34" s="94"/>
      <c r="B34" s="95"/>
      <c r="C34" s="96" t="s">
        <v>48</v>
      </c>
      <c r="D34" s="190"/>
    </row>
    <row r="35" spans="1:4" ht="12" customHeight="1" thickBot="1">
      <c r="A35" s="65" t="s">
        <v>26</v>
      </c>
      <c r="B35" s="23"/>
      <c r="C35" s="47" t="s">
        <v>0</v>
      </c>
      <c r="D35" s="180">
        <f>SUM(D36:D40)</f>
        <v>371110</v>
      </c>
    </row>
    <row r="36" spans="1:4" ht="12" customHeight="1">
      <c r="A36" s="97"/>
      <c r="B36" s="58" t="s">
        <v>76</v>
      </c>
      <c r="C36" s="10" t="s">
        <v>42</v>
      </c>
      <c r="D36" s="38">
        <v>159610</v>
      </c>
    </row>
    <row r="37" spans="1:4" ht="12" customHeight="1">
      <c r="A37" s="98"/>
      <c r="B37" s="57" t="s">
        <v>77</v>
      </c>
      <c r="C37" s="8" t="s">
        <v>142</v>
      </c>
      <c r="D37" s="39">
        <v>22985</v>
      </c>
    </row>
    <row r="38" spans="1:4" s="45" customFormat="1" ht="12" customHeight="1">
      <c r="A38" s="98"/>
      <c r="B38" s="57" t="s">
        <v>78</v>
      </c>
      <c r="C38" s="8" t="s">
        <v>95</v>
      </c>
      <c r="D38" s="39">
        <v>176288</v>
      </c>
    </row>
    <row r="39" spans="1:4" ht="12" customHeight="1">
      <c r="A39" s="98"/>
      <c r="B39" s="57" t="s">
        <v>79</v>
      </c>
      <c r="C39" s="8" t="s">
        <v>143</v>
      </c>
      <c r="D39" s="39"/>
    </row>
    <row r="40" spans="1:4" ht="12" customHeight="1" thickBot="1">
      <c r="A40" s="98"/>
      <c r="B40" s="57" t="s">
        <v>87</v>
      </c>
      <c r="C40" s="8" t="s">
        <v>144</v>
      </c>
      <c r="D40" s="39">
        <v>12227</v>
      </c>
    </row>
    <row r="41" spans="1:4" ht="12" customHeight="1" thickBot="1">
      <c r="A41" s="65" t="s">
        <v>27</v>
      </c>
      <c r="B41" s="23"/>
      <c r="C41" s="47" t="s">
        <v>16</v>
      </c>
      <c r="D41" s="180">
        <f>SUM(D42:D45)</f>
        <v>29630</v>
      </c>
    </row>
    <row r="42" spans="1:4" ht="12" customHeight="1">
      <c r="A42" s="97"/>
      <c r="B42" s="58" t="s">
        <v>82</v>
      </c>
      <c r="C42" s="10" t="s">
        <v>213</v>
      </c>
      <c r="D42" s="38">
        <v>19556</v>
      </c>
    </row>
    <row r="43" spans="1:4" ht="15" customHeight="1">
      <c r="A43" s="98"/>
      <c r="B43" s="57" t="s">
        <v>83</v>
      </c>
      <c r="C43" s="8" t="s">
        <v>145</v>
      </c>
      <c r="D43" s="39">
        <v>4676</v>
      </c>
    </row>
    <row r="44" spans="1:4" ht="12.75">
      <c r="A44" s="98"/>
      <c r="B44" s="57" t="s">
        <v>86</v>
      </c>
      <c r="C44" s="8" t="s">
        <v>49</v>
      </c>
      <c r="D44" s="39">
        <v>5398</v>
      </c>
    </row>
    <row r="45" spans="1:4" ht="15" customHeight="1" thickBot="1">
      <c r="A45" s="98"/>
      <c r="B45" s="57" t="s">
        <v>94</v>
      </c>
      <c r="C45" s="8" t="s">
        <v>13</v>
      </c>
      <c r="D45" s="39"/>
    </row>
    <row r="46" spans="1:4" ht="14.25" customHeight="1" thickBot="1">
      <c r="A46" s="65" t="s">
        <v>28</v>
      </c>
      <c r="B46" s="23"/>
      <c r="C46" s="23" t="s">
        <v>14</v>
      </c>
      <c r="D46" s="181">
        <v>6000</v>
      </c>
    </row>
    <row r="47" spans="1:4" ht="13.5" thickBot="1">
      <c r="A47" s="87" t="s">
        <v>29</v>
      </c>
      <c r="B47" s="193"/>
      <c r="C47" s="194" t="s">
        <v>17</v>
      </c>
      <c r="D47" s="186"/>
    </row>
    <row r="48" spans="1:4" ht="13.5" thickBot="1">
      <c r="A48" s="65" t="s">
        <v>30</v>
      </c>
      <c r="B48" s="86"/>
      <c r="C48" s="99" t="s">
        <v>15</v>
      </c>
      <c r="D48" s="191">
        <f>+D35+D41+D46+D47</f>
        <v>406740</v>
      </c>
    </row>
    <row r="49" spans="1:4" ht="13.5" thickBot="1">
      <c r="A49" s="100"/>
      <c r="B49" s="101"/>
      <c r="C49" s="101"/>
      <c r="D49" s="192"/>
    </row>
    <row r="50" spans="1:4" ht="13.5" thickBot="1">
      <c r="A50" s="102" t="s">
        <v>169</v>
      </c>
      <c r="B50" s="103"/>
      <c r="C50" s="104"/>
      <c r="D50" s="46">
        <v>5</v>
      </c>
    </row>
    <row r="51" spans="1:4" ht="13.5" thickBot="1">
      <c r="A51" s="102" t="s">
        <v>170</v>
      </c>
      <c r="B51" s="103"/>
      <c r="C51" s="104"/>
      <c r="D51" s="46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31">
      <selection activeCell="D31" sqref="D3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66"/>
      <c r="B1" s="67"/>
      <c r="C1" s="107"/>
      <c r="D1" s="232" t="s">
        <v>270</v>
      </c>
    </row>
    <row r="2" spans="1:4" s="41" customFormat="1" ht="25.5" customHeight="1">
      <c r="A2" s="240" t="s">
        <v>167</v>
      </c>
      <c r="B2" s="241"/>
      <c r="C2" s="105" t="s">
        <v>172</v>
      </c>
      <c r="D2" s="108"/>
    </row>
    <row r="3" spans="1:4" s="41" customFormat="1" ht="16.5" thickBot="1">
      <c r="A3" s="69" t="s">
        <v>166</v>
      </c>
      <c r="B3" s="70"/>
      <c r="C3" s="106" t="s">
        <v>53</v>
      </c>
      <c r="D3" s="109"/>
    </row>
    <row r="4" spans="1:4" s="42" customFormat="1" ht="15.75" customHeight="1" thickBot="1">
      <c r="A4" s="71"/>
      <c r="B4" s="71"/>
      <c r="C4" s="71"/>
      <c r="D4" s="72" t="s">
        <v>43</v>
      </c>
    </row>
    <row r="5" spans="1:4" ht="13.5" thickBot="1">
      <c r="A5" s="242" t="s">
        <v>168</v>
      </c>
      <c r="B5" s="243"/>
      <c r="C5" s="73" t="s">
        <v>44</v>
      </c>
      <c r="D5" s="74" t="s">
        <v>45</v>
      </c>
    </row>
    <row r="6" spans="1:4" s="37" customFormat="1" ht="12.75" customHeight="1" thickBot="1">
      <c r="A6" s="62">
        <v>1</v>
      </c>
      <c r="B6" s="63">
        <v>2</v>
      </c>
      <c r="C6" s="63">
        <v>3</v>
      </c>
      <c r="D6" s="64">
        <v>4</v>
      </c>
    </row>
    <row r="7" spans="1:4" s="37" customFormat="1" ht="15.75" customHeight="1" thickBot="1">
      <c r="A7" s="75"/>
      <c r="B7" s="76"/>
      <c r="C7" s="76" t="s">
        <v>46</v>
      </c>
      <c r="D7" s="77"/>
    </row>
    <row r="8" spans="1:4" s="43" customFormat="1" ht="12" customHeight="1" thickBot="1">
      <c r="A8" s="62" t="s">
        <v>26</v>
      </c>
      <c r="B8" s="78"/>
      <c r="C8" s="79" t="s">
        <v>171</v>
      </c>
      <c r="D8" s="180">
        <f>SUM(D9:D16)</f>
        <v>3675</v>
      </c>
    </row>
    <row r="9" spans="1:4" s="43" customFormat="1" ht="12" customHeight="1">
      <c r="A9" s="82"/>
      <c r="B9" s="81" t="s">
        <v>76</v>
      </c>
      <c r="C9" s="11" t="s">
        <v>113</v>
      </c>
      <c r="D9" s="184"/>
    </row>
    <row r="10" spans="1:4" s="43" customFormat="1" ht="12" customHeight="1">
      <c r="A10" s="80"/>
      <c r="B10" s="81" t="s">
        <v>77</v>
      </c>
      <c r="C10" s="8" t="s">
        <v>114</v>
      </c>
      <c r="D10" s="178"/>
    </row>
    <row r="11" spans="1:4" s="43" customFormat="1" ht="12" customHeight="1">
      <c r="A11" s="80"/>
      <c r="B11" s="81" t="s">
        <v>78</v>
      </c>
      <c r="C11" s="8" t="s">
        <v>115</v>
      </c>
      <c r="D11" s="178"/>
    </row>
    <row r="12" spans="1:4" s="43" customFormat="1" ht="12" customHeight="1">
      <c r="A12" s="80"/>
      <c r="B12" s="81" t="s">
        <v>79</v>
      </c>
      <c r="C12" s="8" t="s">
        <v>116</v>
      </c>
      <c r="D12" s="178">
        <v>2894</v>
      </c>
    </row>
    <row r="13" spans="1:4" s="43" customFormat="1" ht="12" customHeight="1">
      <c r="A13" s="80"/>
      <c r="B13" s="81" t="s">
        <v>96</v>
      </c>
      <c r="C13" s="7" t="s">
        <v>117</v>
      </c>
      <c r="D13" s="178">
        <v>781</v>
      </c>
    </row>
    <row r="14" spans="1:4" s="43" customFormat="1" ht="12" customHeight="1">
      <c r="A14" s="83"/>
      <c r="B14" s="81" t="s">
        <v>80</v>
      </c>
      <c r="C14" s="8" t="s">
        <v>118</v>
      </c>
      <c r="D14" s="185"/>
    </row>
    <row r="15" spans="1:4" s="44" customFormat="1" ht="12" customHeight="1">
      <c r="A15" s="80"/>
      <c r="B15" s="81" t="s">
        <v>81</v>
      </c>
      <c r="C15" s="8" t="s">
        <v>4</v>
      </c>
      <c r="D15" s="178"/>
    </row>
    <row r="16" spans="1:4" s="44" customFormat="1" ht="12" customHeight="1" thickBot="1">
      <c r="A16" s="84"/>
      <c r="B16" s="85" t="s">
        <v>88</v>
      </c>
      <c r="C16" s="7" t="s">
        <v>165</v>
      </c>
      <c r="D16" s="179"/>
    </row>
    <row r="17" spans="1:4" s="43" customFormat="1" ht="12" customHeight="1" thickBot="1">
      <c r="A17" s="62" t="s">
        <v>27</v>
      </c>
      <c r="B17" s="78"/>
      <c r="C17" s="79" t="s">
        <v>5</v>
      </c>
      <c r="D17" s="180">
        <f>SUM(D18:D21)</f>
        <v>2277</v>
      </c>
    </row>
    <row r="18" spans="1:4" s="44" customFormat="1" ht="12" customHeight="1">
      <c r="A18" s="80"/>
      <c r="B18" s="81" t="s">
        <v>82</v>
      </c>
      <c r="C18" s="10" t="s">
        <v>1</v>
      </c>
      <c r="D18" s="178"/>
    </row>
    <row r="19" spans="1:4" s="44" customFormat="1" ht="12" customHeight="1">
      <c r="A19" s="80"/>
      <c r="B19" s="81" t="s">
        <v>83</v>
      </c>
      <c r="C19" s="8" t="s">
        <v>2</v>
      </c>
      <c r="D19" s="178"/>
    </row>
    <row r="20" spans="1:4" s="44" customFormat="1" ht="12" customHeight="1">
      <c r="A20" s="80"/>
      <c r="B20" s="81" t="s">
        <v>84</v>
      </c>
      <c r="C20" s="8" t="s">
        <v>3</v>
      </c>
      <c r="D20" s="178">
        <v>2277</v>
      </c>
    </row>
    <row r="21" spans="1:4" s="44" customFormat="1" ht="12" customHeight="1" thickBot="1">
      <c r="A21" s="80"/>
      <c r="B21" s="81" t="s">
        <v>85</v>
      </c>
      <c r="C21" s="8" t="s">
        <v>2</v>
      </c>
      <c r="D21" s="178"/>
    </row>
    <row r="22" spans="1:4" s="44" customFormat="1" ht="12" customHeight="1" thickBot="1">
      <c r="A22" s="65" t="s">
        <v>28</v>
      </c>
      <c r="B22" s="47"/>
      <c r="C22" s="47" t="s">
        <v>6</v>
      </c>
      <c r="D22" s="180">
        <f>+D23+D24</f>
        <v>0</v>
      </c>
    </row>
    <row r="23" spans="1:4" s="43" customFormat="1" ht="12" customHeight="1">
      <c r="A23" s="182"/>
      <c r="B23" s="200" t="s">
        <v>57</v>
      </c>
      <c r="C23" s="51" t="s">
        <v>184</v>
      </c>
      <c r="D23" s="206"/>
    </row>
    <row r="24" spans="1:4" s="43" customFormat="1" ht="12" customHeight="1" thickBot="1">
      <c r="A24" s="198"/>
      <c r="B24" s="199" t="s">
        <v>58</v>
      </c>
      <c r="C24" s="52" t="s">
        <v>188</v>
      </c>
      <c r="D24" s="207"/>
    </row>
    <row r="25" spans="1:4" s="43" customFormat="1" ht="12" customHeight="1" thickBot="1">
      <c r="A25" s="65" t="s">
        <v>29</v>
      </c>
      <c r="B25" s="78"/>
      <c r="C25" s="47" t="s">
        <v>22</v>
      </c>
      <c r="D25" s="181">
        <v>35578</v>
      </c>
    </row>
    <row r="26" spans="1:4" s="43" customFormat="1" ht="12" customHeight="1" thickBot="1">
      <c r="A26" s="62" t="s">
        <v>30</v>
      </c>
      <c r="B26" s="61"/>
      <c r="C26" s="47" t="s">
        <v>18</v>
      </c>
      <c r="D26" s="187">
        <v>41530</v>
      </c>
    </row>
    <row r="27" spans="1:4" s="44" customFormat="1" ht="12" customHeight="1" thickBot="1">
      <c r="A27" s="195" t="s">
        <v>31</v>
      </c>
      <c r="B27" s="204"/>
      <c r="C27" s="197" t="s">
        <v>20</v>
      </c>
      <c r="D27" s="208">
        <f>+D28+D29</f>
        <v>0</v>
      </c>
    </row>
    <row r="28" spans="1:4" s="44" customFormat="1" ht="15" customHeight="1">
      <c r="A28" s="82"/>
      <c r="B28" s="59" t="s">
        <v>64</v>
      </c>
      <c r="C28" s="51" t="s">
        <v>252</v>
      </c>
      <c r="D28" s="206"/>
    </row>
    <row r="29" spans="1:4" s="44" customFormat="1" ht="15" customHeight="1" thickBot="1">
      <c r="A29" s="205"/>
      <c r="B29" s="60" t="s">
        <v>65</v>
      </c>
      <c r="C29" s="196" t="s">
        <v>9</v>
      </c>
      <c r="D29" s="40"/>
    </row>
    <row r="30" spans="1:4" ht="13.5" thickBot="1">
      <c r="A30" s="87" t="s">
        <v>32</v>
      </c>
      <c r="B30" s="193"/>
      <c r="C30" s="194" t="s">
        <v>21</v>
      </c>
      <c r="D30" s="186"/>
    </row>
    <row r="31" spans="1:4" s="37" customFormat="1" ht="16.5" customHeight="1" thickBot="1">
      <c r="A31" s="87" t="s">
        <v>33</v>
      </c>
      <c r="B31" s="88"/>
      <c r="C31" s="89" t="s">
        <v>19</v>
      </c>
      <c r="D31" s="190">
        <v>41530</v>
      </c>
    </row>
    <row r="32" spans="1:4" s="45" customFormat="1" ht="12" customHeight="1">
      <c r="A32" s="90"/>
      <c r="B32" s="90"/>
      <c r="C32" s="91"/>
      <c r="D32" s="188"/>
    </row>
    <row r="33" spans="1:4" ht="12" customHeight="1" thickBot="1">
      <c r="A33" s="92"/>
      <c r="B33" s="93"/>
      <c r="C33" s="93"/>
      <c r="D33" s="189"/>
    </row>
    <row r="34" spans="1:4" ht="12" customHeight="1" thickBot="1">
      <c r="A34" s="94"/>
      <c r="B34" s="95"/>
      <c r="C34" s="96" t="s">
        <v>48</v>
      </c>
      <c r="D34" s="190"/>
    </row>
    <row r="35" spans="1:4" ht="12" customHeight="1" thickBot="1">
      <c r="A35" s="65" t="s">
        <v>26</v>
      </c>
      <c r="B35" s="23"/>
      <c r="C35" s="47" t="s">
        <v>0</v>
      </c>
      <c r="D35" s="180">
        <f>SUM(D36:D40)</f>
        <v>34976</v>
      </c>
    </row>
    <row r="36" spans="1:4" ht="12" customHeight="1">
      <c r="A36" s="97"/>
      <c r="B36" s="58" t="s">
        <v>76</v>
      </c>
      <c r="C36" s="10" t="s">
        <v>42</v>
      </c>
      <c r="D36" s="38">
        <v>8208</v>
      </c>
    </row>
    <row r="37" spans="1:4" ht="12" customHeight="1">
      <c r="A37" s="98"/>
      <c r="B37" s="57" t="s">
        <v>77</v>
      </c>
      <c r="C37" s="8" t="s">
        <v>142</v>
      </c>
      <c r="D37" s="39">
        <v>2129</v>
      </c>
    </row>
    <row r="38" spans="1:4" ht="12" customHeight="1">
      <c r="A38" s="98"/>
      <c r="B38" s="57" t="s">
        <v>78</v>
      </c>
      <c r="C38" s="8" t="s">
        <v>95</v>
      </c>
      <c r="D38" s="39">
        <v>22724</v>
      </c>
    </row>
    <row r="39" spans="1:4" s="45" customFormat="1" ht="12" customHeight="1">
      <c r="A39" s="98"/>
      <c r="B39" s="57" t="s">
        <v>79</v>
      </c>
      <c r="C39" s="8" t="s">
        <v>143</v>
      </c>
      <c r="D39" s="39"/>
    </row>
    <row r="40" spans="1:4" ht="12" customHeight="1" thickBot="1">
      <c r="A40" s="98"/>
      <c r="B40" s="57" t="s">
        <v>87</v>
      </c>
      <c r="C40" s="8" t="s">
        <v>144</v>
      </c>
      <c r="D40" s="39">
        <v>1915</v>
      </c>
    </row>
    <row r="41" spans="1:4" ht="12" customHeight="1" thickBot="1">
      <c r="A41" s="65" t="s">
        <v>27</v>
      </c>
      <c r="B41" s="23"/>
      <c r="C41" s="47" t="s">
        <v>16</v>
      </c>
      <c r="D41" s="180">
        <f>SUM(D42:D45)</f>
        <v>6554</v>
      </c>
    </row>
    <row r="42" spans="1:4" ht="12" customHeight="1">
      <c r="A42" s="97"/>
      <c r="B42" s="58" t="s">
        <v>82</v>
      </c>
      <c r="C42" s="10" t="s">
        <v>213</v>
      </c>
      <c r="D42" s="38"/>
    </row>
    <row r="43" spans="1:4" ht="12" customHeight="1">
      <c r="A43" s="98"/>
      <c r="B43" s="57" t="s">
        <v>83</v>
      </c>
      <c r="C43" s="8" t="s">
        <v>145</v>
      </c>
      <c r="D43" s="39">
        <v>6554</v>
      </c>
    </row>
    <row r="44" spans="1:4" ht="15" customHeight="1">
      <c r="A44" s="98"/>
      <c r="B44" s="57" t="s">
        <v>86</v>
      </c>
      <c r="C44" s="8" t="s">
        <v>49</v>
      </c>
      <c r="D44" s="39"/>
    </row>
    <row r="45" spans="1:4" ht="13.5" thickBot="1">
      <c r="A45" s="98"/>
      <c r="B45" s="57" t="s">
        <v>94</v>
      </c>
      <c r="C45" s="8" t="s">
        <v>13</v>
      </c>
      <c r="D45" s="39"/>
    </row>
    <row r="46" spans="1:4" ht="15" customHeight="1" thickBot="1">
      <c r="A46" s="65" t="s">
        <v>28</v>
      </c>
      <c r="B46" s="23"/>
      <c r="C46" s="23" t="s">
        <v>14</v>
      </c>
      <c r="D46" s="181"/>
    </row>
    <row r="47" spans="1:4" ht="14.25" customHeight="1" thickBot="1">
      <c r="A47" s="87" t="s">
        <v>29</v>
      </c>
      <c r="B47" s="193"/>
      <c r="C47" s="194" t="s">
        <v>17</v>
      </c>
      <c r="D47" s="186"/>
    </row>
    <row r="48" spans="1:4" ht="13.5" thickBot="1">
      <c r="A48" s="65" t="s">
        <v>30</v>
      </c>
      <c r="B48" s="86"/>
      <c r="C48" s="99" t="s">
        <v>15</v>
      </c>
      <c r="D48" s="191">
        <f>+D35+D41+D46+D47</f>
        <v>41530</v>
      </c>
    </row>
    <row r="49" spans="1:4" ht="13.5" thickBot="1">
      <c r="A49" s="100"/>
      <c r="B49" s="101"/>
      <c r="C49" s="101"/>
      <c r="D49" s="192"/>
    </row>
    <row r="50" spans="1:4" ht="13.5" thickBot="1">
      <c r="A50" s="102" t="s">
        <v>169</v>
      </c>
      <c r="B50" s="103"/>
      <c r="C50" s="104"/>
      <c r="D50" s="46">
        <v>4</v>
      </c>
    </row>
    <row r="51" spans="1:4" ht="13.5" thickBot="1">
      <c r="A51" s="102" t="s">
        <v>170</v>
      </c>
      <c r="B51" s="103"/>
      <c r="C51" s="104"/>
      <c r="D51" s="46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28">
      <selection activeCell="D47" sqref="D47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66"/>
      <c r="B1" s="67"/>
      <c r="C1" s="107"/>
      <c r="D1" s="232" t="s">
        <v>271</v>
      </c>
    </row>
    <row r="2" spans="1:4" s="41" customFormat="1" ht="25.5" customHeight="1">
      <c r="A2" s="240" t="s">
        <v>167</v>
      </c>
      <c r="B2" s="241"/>
      <c r="C2" s="105" t="s">
        <v>172</v>
      </c>
      <c r="D2" s="108"/>
    </row>
    <row r="3" spans="1:4" s="41" customFormat="1" ht="16.5" thickBot="1">
      <c r="A3" s="69" t="s">
        <v>166</v>
      </c>
      <c r="B3" s="70"/>
      <c r="C3" s="106" t="s">
        <v>54</v>
      </c>
      <c r="D3" s="109"/>
    </row>
    <row r="4" spans="1:4" s="42" customFormat="1" ht="15.75" customHeight="1" thickBot="1">
      <c r="A4" s="71"/>
      <c r="B4" s="71"/>
      <c r="C4" s="71"/>
      <c r="D4" s="72" t="s">
        <v>43</v>
      </c>
    </row>
    <row r="5" spans="1:4" ht="13.5" thickBot="1">
      <c r="A5" s="242" t="s">
        <v>168</v>
      </c>
      <c r="B5" s="243"/>
      <c r="C5" s="73" t="s">
        <v>44</v>
      </c>
      <c r="D5" s="74" t="s">
        <v>45</v>
      </c>
    </row>
    <row r="6" spans="1:4" s="37" customFormat="1" ht="12.75" customHeight="1" thickBot="1">
      <c r="A6" s="62">
        <v>1</v>
      </c>
      <c r="B6" s="63">
        <v>2</v>
      </c>
      <c r="C6" s="63">
        <v>3</v>
      </c>
      <c r="D6" s="64">
        <v>4</v>
      </c>
    </row>
    <row r="7" spans="1:4" s="37" customFormat="1" ht="15.75" customHeight="1" thickBot="1">
      <c r="A7" s="75"/>
      <c r="B7" s="76"/>
      <c r="C7" s="76" t="s">
        <v>46</v>
      </c>
      <c r="D7" s="77"/>
    </row>
    <row r="8" spans="1:4" s="43" customFormat="1" ht="12" customHeight="1" thickBot="1">
      <c r="A8" s="62" t="s">
        <v>26</v>
      </c>
      <c r="B8" s="78"/>
      <c r="C8" s="79" t="s">
        <v>171</v>
      </c>
      <c r="D8" s="180">
        <f>SUM(D9:D16)</f>
        <v>0</v>
      </c>
    </row>
    <row r="9" spans="1:4" s="43" customFormat="1" ht="12" customHeight="1">
      <c r="A9" s="82"/>
      <c r="B9" s="81" t="s">
        <v>76</v>
      </c>
      <c r="C9" s="11" t="s">
        <v>113</v>
      </c>
      <c r="D9" s="184"/>
    </row>
    <row r="10" spans="1:4" s="43" customFormat="1" ht="12" customHeight="1">
      <c r="A10" s="80"/>
      <c r="B10" s="81" t="s">
        <v>77</v>
      </c>
      <c r="C10" s="8" t="s">
        <v>114</v>
      </c>
      <c r="D10" s="178"/>
    </row>
    <row r="11" spans="1:4" s="43" customFormat="1" ht="12" customHeight="1">
      <c r="A11" s="80"/>
      <c r="B11" s="81" t="s">
        <v>78</v>
      </c>
      <c r="C11" s="8" t="s">
        <v>115</v>
      </c>
      <c r="D11" s="178"/>
    </row>
    <row r="12" spans="1:4" s="43" customFormat="1" ht="12" customHeight="1">
      <c r="A12" s="80"/>
      <c r="B12" s="81" t="s">
        <v>79</v>
      </c>
      <c r="C12" s="8" t="s">
        <v>116</v>
      </c>
      <c r="D12" s="178"/>
    </row>
    <row r="13" spans="1:4" s="43" customFormat="1" ht="12" customHeight="1">
      <c r="A13" s="80"/>
      <c r="B13" s="81" t="s">
        <v>96</v>
      </c>
      <c r="C13" s="7" t="s">
        <v>117</v>
      </c>
      <c r="D13" s="178"/>
    </row>
    <row r="14" spans="1:4" s="43" customFormat="1" ht="12" customHeight="1">
      <c r="A14" s="83"/>
      <c r="B14" s="81" t="s">
        <v>80</v>
      </c>
      <c r="C14" s="8" t="s">
        <v>118</v>
      </c>
      <c r="D14" s="185"/>
    </row>
    <row r="15" spans="1:4" s="44" customFormat="1" ht="12" customHeight="1">
      <c r="A15" s="80"/>
      <c r="B15" s="81" t="s">
        <v>81</v>
      </c>
      <c r="C15" s="8" t="s">
        <v>4</v>
      </c>
      <c r="D15" s="178"/>
    </row>
    <row r="16" spans="1:4" s="44" customFormat="1" ht="12" customHeight="1" thickBot="1">
      <c r="A16" s="84"/>
      <c r="B16" s="85" t="s">
        <v>88</v>
      </c>
      <c r="C16" s="7" t="s">
        <v>165</v>
      </c>
      <c r="D16" s="179"/>
    </row>
    <row r="17" spans="1:4" s="43" customFormat="1" ht="12" customHeight="1" thickBot="1">
      <c r="A17" s="62" t="s">
        <v>27</v>
      </c>
      <c r="B17" s="78"/>
      <c r="C17" s="79" t="s">
        <v>5</v>
      </c>
      <c r="D17" s="180">
        <f>SUM(D18:D21)</f>
        <v>15531</v>
      </c>
    </row>
    <row r="18" spans="1:4" s="44" customFormat="1" ht="12" customHeight="1">
      <c r="A18" s="80"/>
      <c r="B18" s="81" t="s">
        <v>82</v>
      </c>
      <c r="C18" s="10" t="s">
        <v>1</v>
      </c>
      <c r="D18" s="178">
        <v>15531</v>
      </c>
    </row>
    <row r="19" spans="1:4" s="44" customFormat="1" ht="12" customHeight="1">
      <c r="A19" s="80"/>
      <c r="B19" s="81" t="s">
        <v>83</v>
      </c>
      <c r="C19" s="8" t="s">
        <v>2</v>
      </c>
      <c r="D19" s="178"/>
    </row>
    <row r="20" spans="1:4" s="44" customFormat="1" ht="12" customHeight="1">
      <c r="A20" s="80"/>
      <c r="B20" s="81" t="s">
        <v>84</v>
      </c>
      <c r="C20" s="8" t="s">
        <v>3</v>
      </c>
      <c r="D20" s="178"/>
    </row>
    <row r="21" spans="1:4" s="44" customFormat="1" ht="12" customHeight="1" thickBot="1">
      <c r="A21" s="80"/>
      <c r="B21" s="81" t="s">
        <v>85</v>
      </c>
      <c r="C21" s="8" t="s">
        <v>2</v>
      </c>
      <c r="D21" s="178"/>
    </row>
    <row r="22" spans="1:4" s="44" customFormat="1" ht="12" customHeight="1" thickBot="1">
      <c r="A22" s="65" t="s">
        <v>28</v>
      </c>
      <c r="B22" s="47"/>
      <c r="C22" s="47" t="s">
        <v>6</v>
      </c>
      <c r="D22" s="180">
        <f>+D23+D24</f>
        <v>0</v>
      </c>
    </row>
    <row r="23" spans="1:4" s="43" customFormat="1" ht="12" customHeight="1">
      <c r="A23" s="182"/>
      <c r="B23" s="200" t="s">
        <v>57</v>
      </c>
      <c r="C23" s="51" t="s">
        <v>184</v>
      </c>
      <c r="D23" s="206"/>
    </row>
    <row r="24" spans="1:4" s="43" customFormat="1" ht="12" customHeight="1" thickBot="1">
      <c r="A24" s="198"/>
      <c r="B24" s="199" t="s">
        <v>58</v>
      </c>
      <c r="C24" s="52" t="s">
        <v>188</v>
      </c>
      <c r="D24" s="207"/>
    </row>
    <row r="25" spans="1:4" s="43" customFormat="1" ht="12" customHeight="1" thickBot="1">
      <c r="A25" s="65" t="s">
        <v>29</v>
      </c>
      <c r="B25" s="78"/>
      <c r="C25" s="47" t="s">
        <v>22</v>
      </c>
      <c r="D25" s="181">
        <v>3534</v>
      </c>
    </row>
    <row r="26" spans="1:4" s="43" customFormat="1" ht="12" customHeight="1" thickBot="1">
      <c r="A26" s="62" t="s">
        <v>30</v>
      </c>
      <c r="B26" s="61"/>
      <c r="C26" s="47" t="s">
        <v>18</v>
      </c>
      <c r="D26" s="187"/>
    </row>
    <row r="27" spans="1:4" s="44" customFormat="1" ht="12" customHeight="1" thickBot="1">
      <c r="A27" s="195" t="s">
        <v>31</v>
      </c>
      <c r="B27" s="204"/>
      <c r="C27" s="197" t="s">
        <v>20</v>
      </c>
      <c r="D27" s="208">
        <f>+D28+D29</f>
        <v>0</v>
      </c>
    </row>
    <row r="28" spans="1:4" s="44" customFormat="1" ht="15" customHeight="1">
      <c r="A28" s="82"/>
      <c r="B28" s="59" t="s">
        <v>64</v>
      </c>
      <c r="C28" s="51" t="s">
        <v>252</v>
      </c>
      <c r="D28" s="206"/>
    </row>
    <row r="29" spans="1:4" s="44" customFormat="1" ht="15" customHeight="1" thickBot="1">
      <c r="A29" s="205"/>
      <c r="B29" s="60" t="s">
        <v>65</v>
      </c>
      <c r="C29" s="196" t="s">
        <v>9</v>
      </c>
      <c r="D29" s="40"/>
    </row>
    <row r="30" spans="1:4" ht="13.5" thickBot="1">
      <c r="A30" s="87" t="s">
        <v>32</v>
      </c>
      <c r="B30" s="193"/>
      <c r="C30" s="194" t="s">
        <v>21</v>
      </c>
      <c r="D30" s="186"/>
    </row>
    <row r="31" spans="1:4" s="37" customFormat="1" ht="16.5" customHeight="1" thickBot="1">
      <c r="A31" s="87" t="s">
        <v>33</v>
      </c>
      <c r="B31" s="88"/>
      <c r="C31" s="89" t="s">
        <v>19</v>
      </c>
      <c r="D31" s="190">
        <v>19065</v>
      </c>
    </row>
    <row r="32" spans="1:4" s="45" customFormat="1" ht="12" customHeight="1">
      <c r="A32" s="90"/>
      <c r="B32" s="90"/>
      <c r="C32" s="91"/>
      <c r="D32" s="188"/>
    </row>
    <row r="33" spans="1:4" ht="12" customHeight="1" thickBot="1">
      <c r="A33" s="92"/>
      <c r="B33" s="93"/>
      <c r="C33" s="93"/>
      <c r="D33" s="189"/>
    </row>
    <row r="34" spans="1:4" ht="12" customHeight="1" thickBot="1">
      <c r="A34" s="94"/>
      <c r="B34" s="95"/>
      <c r="C34" s="96" t="s">
        <v>48</v>
      </c>
      <c r="D34" s="190"/>
    </row>
    <row r="35" spans="1:4" ht="12" customHeight="1" thickBot="1">
      <c r="A35" s="65" t="s">
        <v>26</v>
      </c>
      <c r="B35" s="23"/>
      <c r="C35" s="47" t="s">
        <v>0</v>
      </c>
      <c r="D35" s="180">
        <f>SUM(D36:D40)</f>
        <v>17205</v>
      </c>
    </row>
    <row r="36" spans="1:4" ht="12" customHeight="1">
      <c r="A36" s="97"/>
      <c r="B36" s="58" t="s">
        <v>76</v>
      </c>
      <c r="C36" s="10" t="s">
        <v>42</v>
      </c>
      <c r="D36" s="38">
        <v>7361</v>
      </c>
    </row>
    <row r="37" spans="1:4" ht="12" customHeight="1">
      <c r="A37" s="98"/>
      <c r="B37" s="57" t="s">
        <v>77</v>
      </c>
      <c r="C37" s="8" t="s">
        <v>142</v>
      </c>
      <c r="D37" s="39">
        <v>1912</v>
      </c>
    </row>
    <row r="38" spans="1:4" ht="12" customHeight="1">
      <c r="A38" s="98"/>
      <c r="B38" s="57" t="s">
        <v>78</v>
      </c>
      <c r="C38" s="8" t="s">
        <v>95</v>
      </c>
      <c r="D38" s="39">
        <v>7932</v>
      </c>
    </row>
    <row r="39" spans="1:4" s="45" customFormat="1" ht="12" customHeight="1">
      <c r="A39" s="98"/>
      <c r="B39" s="57" t="s">
        <v>79</v>
      </c>
      <c r="C39" s="8" t="s">
        <v>143</v>
      </c>
      <c r="D39" s="39"/>
    </row>
    <row r="40" spans="1:4" ht="12" customHeight="1" thickBot="1">
      <c r="A40" s="98"/>
      <c r="B40" s="57" t="s">
        <v>87</v>
      </c>
      <c r="C40" s="8" t="s">
        <v>144</v>
      </c>
      <c r="D40" s="39"/>
    </row>
    <row r="41" spans="1:4" ht="12" customHeight="1" thickBot="1">
      <c r="A41" s="65" t="s">
        <v>27</v>
      </c>
      <c r="B41" s="23"/>
      <c r="C41" s="47" t="s">
        <v>16</v>
      </c>
      <c r="D41" s="180">
        <f>SUM(D42:D45)</f>
        <v>1860</v>
      </c>
    </row>
    <row r="42" spans="1:4" ht="12" customHeight="1">
      <c r="A42" s="97"/>
      <c r="B42" s="58" t="s">
        <v>82</v>
      </c>
      <c r="C42" s="10" t="s">
        <v>213</v>
      </c>
      <c r="D42" s="38"/>
    </row>
    <row r="43" spans="1:4" ht="12" customHeight="1">
      <c r="A43" s="98"/>
      <c r="B43" s="57" t="s">
        <v>83</v>
      </c>
      <c r="C43" s="8" t="s">
        <v>145</v>
      </c>
      <c r="D43" s="39">
        <v>1860</v>
      </c>
    </row>
    <row r="44" spans="1:4" ht="15" customHeight="1">
      <c r="A44" s="98"/>
      <c r="B44" s="57" t="s">
        <v>86</v>
      </c>
      <c r="C44" s="8" t="s">
        <v>49</v>
      </c>
      <c r="D44" s="39"/>
    </row>
    <row r="45" spans="1:4" ht="13.5" thickBot="1">
      <c r="A45" s="98"/>
      <c r="B45" s="57" t="s">
        <v>94</v>
      </c>
      <c r="C45" s="8" t="s">
        <v>13</v>
      </c>
      <c r="D45" s="39"/>
    </row>
    <row r="46" spans="1:4" ht="15" customHeight="1" thickBot="1">
      <c r="A46" s="65" t="s">
        <v>28</v>
      </c>
      <c r="B46" s="23"/>
      <c r="C46" s="23" t="s">
        <v>14</v>
      </c>
      <c r="D46" s="181"/>
    </row>
    <row r="47" spans="1:4" ht="14.25" customHeight="1" thickBot="1">
      <c r="A47" s="87" t="s">
        <v>29</v>
      </c>
      <c r="B47" s="193"/>
      <c r="C47" s="194" t="s">
        <v>17</v>
      </c>
      <c r="D47" s="186"/>
    </row>
    <row r="48" spans="1:4" ht="13.5" thickBot="1">
      <c r="A48" s="65" t="s">
        <v>30</v>
      </c>
      <c r="B48" s="86"/>
      <c r="C48" s="99" t="s">
        <v>15</v>
      </c>
      <c r="D48" s="191">
        <f>+D35+D41+D46+D47</f>
        <v>19065</v>
      </c>
    </row>
    <row r="49" spans="1:4" ht="13.5" thickBot="1">
      <c r="A49" s="100"/>
      <c r="B49" s="101"/>
      <c r="C49" s="101"/>
      <c r="D49" s="192"/>
    </row>
    <row r="50" spans="1:4" ht="13.5" thickBot="1">
      <c r="A50" s="102" t="s">
        <v>169</v>
      </c>
      <c r="B50" s="103"/>
      <c r="C50" s="104"/>
      <c r="D50" s="46">
        <v>3</v>
      </c>
    </row>
    <row r="51" spans="1:4" ht="13.5" thickBot="1">
      <c r="A51" s="102" t="s">
        <v>170</v>
      </c>
      <c r="B51" s="103"/>
      <c r="C51" s="104"/>
      <c r="D51" s="46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22">
      <selection activeCell="D48" sqref="D48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66"/>
      <c r="B1" s="67"/>
      <c r="C1" s="107"/>
      <c r="D1" s="232" t="s">
        <v>272</v>
      </c>
    </row>
    <row r="2" spans="1:4" s="41" customFormat="1" ht="25.5" customHeight="1">
      <c r="A2" s="240" t="s">
        <v>167</v>
      </c>
      <c r="B2" s="241"/>
      <c r="C2" s="105" t="s">
        <v>172</v>
      </c>
      <c r="D2" s="108"/>
    </row>
    <row r="3" spans="1:4" s="41" customFormat="1" ht="16.5" thickBot="1">
      <c r="A3" s="69" t="s">
        <v>166</v>
      </c>
      <c r="B3" s="70"/>
      <c r="C3" s="106" t="s">
        <v>173</v>
      </c>
      <c r="D3" s="109"/>
    </row>
    <row r="4" spans="1:4" s="42" customFormat="1" ht="15.75" customHeight="1" thickBot="1">
      <c r="A4" s="71"/>
      <c r="B4" s="71"/>
      <c r="C4" s="71"/>
      <c r="D4" s="72" t="s">
        <v>43</v>
      </c>
    </row>
    <row r="5" spans="1:4" ht="13.5" thickBot="1">
      <c r="A5" s="242" t="s">
        <v>168</v>
      </c>
      <c r="B5" s="243"/>
      <c r="C5" s="73" t="s">
        <v>44</v>
      </c>
      <c r="D5" s="74" t="s">
        <v>45</v>
      </c>
    </row>
    <row r="6" spans="1:4" s="37" customFormat="1" ht="12.75" customHeight="1" thickBot="1">
      <c r="A6" s="62">
        <v>1</v>
      </c>
      <c r="B6" s="63">
        <v>2</v>
      </c>
      <c r="C6" s="63">
        <v>3</v>
      </c>
      <c r="D6" s="64">
        <v>4</v>
      </c>
    </row>
    <row r="7" spans="1:4" s="37" customFormat="1" ht="15.75" customHeight="1" thickBot="1">
      <c r="A7" s="75"/>
      <c r="B7" s="76"/>
      <c r="C7" s="76" t="s">
        <v>46</v>
      </c>
      <c r="D7" s="77"/>
    </row>
    <row r="8" spans="1:4" s="43" customFormat="1" ht="12" customHeight="1" thickBot="1">
      <c r="A8" s="62" t="s">
        <v>26</v>
      </c>
      <c r="B8" s="78"/>
      <c r="C8" s="79" t="s">
        <v>171</v>
      </c>
      <c r="D8" s="180">
        <f>SUM(D9:D16)</f>
        <v>381</v>
      </c>
    </row>
    <row r="9" spans="1:4" s="43" customFormat="1" ht="12" customHeight="1">
      <c r="A9" s="82"/>
      <c r="B9" s="81" t="s">
        <v>76</v>
      </c>
      <c r="C9" s="11" t="s">
        <v>113</v>
      </c>
      <c r="D9" s="184"/>
    </row>
    <row r="10" spans="1:4" s="43" customFormat="1" ht="12" customHeight="1">
      <c r="A10" s="80"/>
      <c r="B10" s="81" t="s">
        <v>77</v>
      </c>
      <c r="C10" s="8" t="s">
        <v>114</v>
      </c>
      <c r="D10" s="178"/>
    </row>
    <row r="11" spans="1:4" s="43" customFormat="1" ht="12" customHeight="1">
      <c r="A11" s="80"/>
      <c r="B11" s="81" t="s">
        <v>78</v>
      </c>
      <c r="C11" s="8" t="s">
        <v>115</v>
      </c>
      <c r="D11" s="178"/>
    </row>
    <row r="12" spans="1:4" s="43" customFormat="1" ht="12" customHeight="1">
      <c r="A12" s="80"/>
      <c r="B12" s="81" t="s">
        <v>79</v>
      </c>
      <c r="C12" s="8" t="s">
        <v>116</v>
      </c>
      <c r="D12" s="178">
        <v>300</v>
      </c>
    </row>
    <row r="13" spans="1:4" s="43" customFormat="1" ht="12" customHeight="1">
      <c r="A13" s="80"/>
      <c r="B13" s="81" t="s">
        <v>96</v>
      </c>
      <c r="C13" s="7" t="s">
        <v>117</v>
      </c>
      <c r="D13" s="178"/>
    </row>
    <row r="14" spans="1:4" s="43" customFormat="1" ht="12" customHeight="1">
      <c r="A14" s="83"/>
      <c r="B14" s="81" t="s">
        <v>80</v>
      </c>
      <c r="C14" s="8" t="s">
        <v>118</v>
      </c>
      <c r="D14" s="185">
        <v>81</v>
      </c>
    </row>
    <row r="15" spans="1:4" s="44" customFormat="1" ht="12" customHeight="1">
      <c r="A15" s="80"/>
      <c r="B15" s="81" t="s">
        <v>81</v>
      </c>
      <c r="C15" s="8" t="s">
        <v>4</v>
      </c>
      <c r="D15" s="178"/>
    </row>
    <row r="16" spans="1:4" s="44" customFormat="1" ht="12" customHeight="1" thickBot="1">
      <c r="A16" s="84"/>
      <c r="B16" s="85" t="s">
        <v>88</v>
      </c>
      <c r="C16" s="7" t="s">
        <v>165</v>
      </c>
      <c r="D16" s="179"/>
    </row>
    <row r="17" spans="1:4" s="43" customFormat="1" ht="12" customHeight="1" thickBot="1">
      <c r="A17" s="62" t="s">
        <v>27</v>
      </c>
      <c r="B17" s="78"/>
      <c r="C17" s="79" t="s">
        <v>5</v>
      </c>
      <c r="D17" s="180">
        <f>SUM(D18:D21)</f>
        <v>0</v>
      </c>
    </row>
    <row r="18" spans="1:4" s="44" customFormat="1" ht="12" customHeight="1">
      <c r="A18" s="80"/>
      <c r="B18" s="81" t="s">
        <v>82</v>
      </c>
      <c r="C18" s="10" t="s">
        <v>1</v>
      </c>
      <c r="D18" s="178"/>
    </row>
    <row r="19" spans="1:4" s="44" customFormat="1" ht="12" customHeight="1">
      <c r="A19" s="80"/>
      <c r="B19" s="81" t="s">
        <v>83</v>
      </c>
      <c r="C19" s="8" t="s">
        <v>2</v>
      </c>
      <c r="D19" s="178"/>
    </row>
    <row r="20" spans="1:4" s="44" customFormat="1" ht="12" customHeight="1">
      <c r="A20" s="80"/>
      <c r="B20" s="81" t="s">
        <v>84</v>
      </c>
      <c r="C20" s="8" t="s">
        <v>3</v>
      </c>
      <c r="D20" s="178"/>
    </row>
    <row r="21" spans="1:4" s="44" customFormat="1" ht="12" customHeight="1" thickBot="1">
      <c r="A21" s="80"/>
      <c r="B21" s="81" t="s">
        <v>85</v>
      </c>
      <c r="C21" s="8" t="s">
        <v>2</v>
      </c>
      <c r="D21" s="178"/>
    </row>
    <row r="22" spans="1:4" s="44" customFormat="1" ht="12" customHeight="1" thickBot="1">
      <c r="A22" s="65" t="s">
        <v>28</v>
      </c>
      <c r="B22" s="47"/>
      <c r="C22" s="47" t="s">
        <v>6</v>
      </c>
      <c r="D22" s="180">
        <f>+D23+D24</f>
        <v>0</v>
      </c>
    </row>
    <row r="23" spans="1:4" s="43" customFormat="1" ht="12" customHeight="1">
      <c r="A23" s="182"/>
      <c r="B23" s="200" t="s">
        <v>57</v>
      </c>
      <c r="C23" s="51" t="s">
        <v>184</v>
      </c>
      <c r="D23" s="206"/>
    </row>
    <row r="24" spans="1:4" s="43" customFormat="1" ht="12" customHeight="1" thickBot="1">
      <c r="A24" s="198"/>
      <c r="B24" s="199" t="s">
        <v>58</v>
      </c>
      <c r="C24" s="52" t="s">
        <v>188</v>
      </c>
      <c r="D24" s="207"/>
    </row>
    <row r="25" spans="1:4" s="43" customFormat="1" ht="12" customHeight="1" thickBot="1">
      <c r="A25" s="65" t="s">
        <v>29</v>
      </c>
      <c r="B25" s="78"/>
      <c r="C25" s="47" t="s">
        <v>22</v>
      </c>
      <c r="D25" s="181">
        <v>7455</v>
      </c>
    </row>
    <row r="26" spans="1:4" s="43" customFormat="1" ht="12" customHeight="1" thickBot="1">
      <c r="A26" s="62" t="s">
        <v>30</v>
      </c>
      <c r="B26" s="61"/>
      <c r="C26" s="47" t="s">
        <v>18</v>
      </c>
      <c r="D26" s="187"/>
    </row>
    <row r="27" spans="1:4" s="44" customFormat="1" ht="12" customHeight="1" thickBot="1">
      <c r="A27" s="195" t="s">
        <v>31</v>
      </c>
      <c r="B27" s="204"/>
      <c r="C27" s="197" t="s">
        <v>20</v>
      </c>
      <c r="D27" s="208">
        <f>+D28+D29</f>
        <v>0</v>
      </c>
    </row>
    <row r="28" spans="1:4" s="44" customFormat="1" ht="15" customHeight="1">
      <c r="A28" s="82"/>
      <c r="B28" s="59" t="s">
        <v>64</v>
      </c>
      <c r="C28" s="51" t="s">
        <v>252</v>
      </c>
      <c r="D28" s="206"/>
    </row>
    <row r="29" spans="1:4" s="44" customFormat="1" ht="15" customHeight="1" thickBot="1">
      <c r="A29" s="205"/>
      <c r="B29" s="60" t="s">
        <v>65</v>
      </c>
      <c r="C29" s="196" t="s">
        <v>9</v>
      </c>
      <c r="D29" s="40"/>
    </row>
    <row r="30" spans="1:4" ht="13.5" thickBot="1">
      <c r="A30" s="87" t="s">
        <v>32</v>
      </c>
      <c r="B30" s="193"/>
      <c r="C30" s="194" t="s">
        <v>21</v>
      </c>
      <c r="D30" s="186"/>
    </row>
    <row r="31" spans="1:4" s="37" customFormat="1" ht="16.5" customHeight="1" thickBot="1">
      <c r="A31" s="87" t="s">
        <v>33</v>
      </c>
      <c r="B31" s="88"/>
      <c r="C31" s="89" t="s">
        <v>19</v>
      </c>
      <c r="D31" s="190">
        <v>7836</v>
      </c>
    </row>
    <row r="32" spans="1:4" s="45" customFormat="1" ht="12" customHeight="1">
      <c r="A32" s="90"/>
      <c r="B32" s="90"/>
      <c r="C32" s="91"/>
      <c r="D32" s="188"/>
    </row>
    <row r="33" spans="1:4" ht="12" customHeight="1" thickBot="1">
      <c r="A33" s="92"/>
      <c r="B33" s="93"/>
      <c r="C33" s="93"/>
      <c r="D33" s="189"/>
    </row>
    <row r="34" spans="1:4" ht="12" customHeight="1" thickBot="1">
      <c r="A34" s="94"/>
      <c r="B34" s="95"/>
      <c r="C34" s="96" t="s">
        <v>48</v>
      </c>
      <c r="D34" s="190"/>
    </row>
    <row r="35" spans="1:4" ht="12" customHeight="1" thickBot="1">
      <c r="A35" s="65" t="s">
        <v>26</v>
      </c>
      <c r="B35" s="23"/>
      <c r="C35" s="47" t="s">
        <v>0</v>
      </c>
      <c r="D35" s="180">
        <f>SUM(D36:D40)</f>
        <v>5320</v>
      </c>
    </row>
    <row r="36" spans="1:4" ht="12" customHeight="1">
      <c r="A36" s="97"/>
      <c r="B36" s="58" t="s">
        <v>76</v>
      </c>
      <c r="C36" s="10" t="s">
        <v>42</v>
      </c>
      <c r="D36" s="38">
        <v>2836</v>
      </c>
    </row>
    <row r="37" spans="1:4" ht="12" customHeight="1">
      <c r="A37" s="98"/>
      <c r="B37" s="57" t="s">
        <v>77</v>
      </c>
      <c r="C37" s="8" t="s">
        <v>142</v>
      </c>
      <c r="D37" s="39">
        <v>747</v>
      </c>
    </row>
    <row r="38" spans="1:4" ht="12" customHeight="1">
      <c r="A38" s="98"/>
      <c r="B38" s="57" t="s">
        <v>78</v>
      </c>
      <c r="C38" s="8" t="s">
        <v>95</v>
      </c>
      <c r="D38" s="39">
        <v>1737</v>
      </c>
    </row>
    <row r="39" spans="1:4" s="45" customFormat="1" ht="12" customHeight="1">
      <c r="A39" s="98"/>
      <c r="B39" s="57" t="s">
        <v>79</v>
      </c>
      <c r="C39" s="8" t="s">
        <v>143</v>
      </c>
      <c r="D39" s="39"/>
    </row>
    <row r="40" spans="1:4" ht="12" customHeight="1" thickBot="1">
      <c r="A40" s="98"/>
      <c r="B40" s="57" t="s">
        <v>87</v>
      </c>
      <c r="C40" s="8" t="s">
        <v>144</v>
      </c>
      <c r="D40" s="39"/>
    </row>
    <row r="41" spans="1:4" ht="12" customHeight="1" thickBot="1">
      <c r="A41" s="65" t="s">
        <v>27</v>
      </c>
      <c r="B41" s="23"/>
      <c r="C41" s="47" t="s">
        <v>16</v>
      </c>
      <c r="D41" s="180">
        <f>SUM(D42:D45)</f>
        <v>2516</v>
      </c>
    </row>
    <row r="42" spans="1:4" ht="12" customHeight="1">
      <c r="A42" s="97"/>
      <c r="B42" s="58" t="s">
        <v>82</v>
      </c>
      <c r="C42" s="10" t="s">
        <v>213</v>
      </c>
      <c r="D42" s="38"/>
    </row>
    <row r="43" spans="1:4" ht="12" customHeight="1">
      <c r="A43" s="98"/>
      <c r="B43" s="57" t="s">
        <v>83</v>
      </c>
      <c r="C43" s="8" t="s">
        <v>145</v>
      </c>
      <c r="D43" s="39">
        <v>2516</v>
      </c>
    </row>
    <row r="44" spans="1:4" ht="15" customHeight="1">
      <c r="A44" s="98"/>
      <c r="B44" s="57" t="s">
        <v>86</v>
      </c>
      <c r="C44" s="8" t="s">
        <v>49</v>
      </c>
      <c r="D44" s="39"/>
    </row>
    <row r="45" spans="1:4" ht="13.5" thickBot="1">
      <c r="A45" s="98"/>
      <c r="B45" s="57" t="s">
        <v>94</v>
      </c>
      <c r="C45" s="8" t="s">
        <v>13</v>
      </c>
      <c r="D45" s="39"/>
    </row>
    <row r="46" spans="1:4" ht="15" customHeight="1" thickBot="1">
      <c r="A46" s="65" t="s">
        <v>28</v>
      </c>
      <c r="B46" s="23"/>
      <c r="C46" s="23" t="s">
        <v>14</v>
      </c>
      <c r="D46" s="181"/>
    </row>
    <row r="47" spans="1:4" ht="14.25" customHeight="1" thickBot="1">
      <c r="A47" s="87" t="s">
        <v>29</v>
      </c>
      <c r="B47" s="193"/>
      <c r="C47" s="194" t="s">
        <v>17</v>
      </c>
      <c r="D47" s="186"/>
    </row>
    <row r="48" spans="1:4" ht="13.5" thickBot="1">
      <c r="A48" s="65" t="s">
        <v>30</v>
      </c>
      <c r="B48" s="86"/>
      <c r="C48" s="99" t="s">
        <v>15</v>
      </c>
      <c r="D48" s="191">
        <f>+D35+D41+D46+D47</f>
        <v>7836</v>
      </c>
    </row>
    <row r="49" spans="1:4" ht="13.5" thickBot="1">
      <c r="A49" s="100"/>
      <c r="B49" s="101"/>
      <c r="C49" s="101"/>
      <c r="D49" s="192"/>
    </row>
    <row r="50" spans="1:4" ht="13.5" thickBot="1">
      <c r="A50" s="102" t="s">
        <v>169</v>
      </c>
      <c r="B50" s="103"/>
      <c r="C50" s="104"/>
      <c r="D50" s="46">
        <v>1</v>
      </c>
    </row>
    <row r="51" spans="1:4" ht="13.5" thickBot="1">
      <c r="A51" s="102" t="s">
        <v>170</v>
      </c>
      <c r="B51" s="103"/>
      <c r="C51" s="104"/>
      <c r="D51" s="46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7">
      <selection activeCell="G52" sqref="G5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66"/>
      <c r="B1" s="67"/>
      <c r="C1" s="107"/>
      <c r="D1" s="232" t="s">
        <v>273</v>
      </c>
    </row>
    <row r="2" spans="1:4" s="41" customFormat="1" ht="25.5" customHeight="1">
      <c r="A2" s="240" t="s">
        <v>167</v>
      </c>
      <c r="B2" s="241"/>
      <c r="C2" s="105" t="s">
        <v>174</v>
      </c>
      <c r="D2" s="108"/>
    </row>
    <row r="3" spans="1:4" s="41" customFormat="1" ht="16.5" thickBot="1">
      <c r="A3" s="69" t="s">
        <v>166</v>
      </c>
      <c r="B3" s="70"/>
      <c r="C3" s="106" t="s">
        <v>267</v>
      </c>
      <c r="D3" s="109"/>
    </row>
    <row r="4" spans="1:4" s="42" customFormat="1" ht="15.75" customHeight="1" thickBot="1">
      <c r="A4" s="71"/>
      <c r="B4" s="71"/>
      <c r="C4" s="71"/>
      <c r="D4" s="72" t="s">
        <v>43</v>
      </c>
    </row>
    <row r="5" spans="1:4" ht="13.5" thickBot="1">
      <c r="A5" s="242" t="s">
        <v>168</v>
      </c>
      <c r="B5" s="243"/>
      <c r="C5" s="73" t="s">
        <v>44</v>
      </c>
      <c r="D5" s="74" t="s">
        <v>45</v>
      </c>
    </row>
    <row r="6" spans="1:4" s="37" customFormat="1" ht="12.75" customHeight="1" thickBot="1">
      <c r="A6" s="62">
        <v>1</v>
      </c>
      <c r="B6" s="63">
        <v>2</v>
      </c>
      <c r="C6" s="63">
        <v>3</v>
      </c>
      <c r="D6" s="64">
        <v>4</v>
      </c>
    </row>
    <row r="7" spans="1:4" s="37" customFormat="1" ht="15.75" customHeight="1" thickBot="1">
      <c r="A7" s="75"/>
      <c r="B7" s="76"/>
      <c r="C7" s="76" t="s">
        <v>46</v>
      </c>
      <c r="D7" s="77"/>
    </row>
    <row r="8" spans="1:4" s="43" customFormat="1" ht="12" customHeight="1" thickBot="1">
      <c r="A8" s="62" t="s">
        <v>26</v>
      </c>
      <c r="B8" s="78"/>
      <c r="C8" s="79" t="s">
        <v>171</v>
      </c>
      <c r="D8" s="180">
        <f>SUM(D9:D16)</f>
        <v>0</v>
      </c>
    </row>
    <row r="9" spans="1:4" s="43" customFormat="1" ht="12" customHeight="1">
      <c r="A9" s="82"/>
      <c r="B9" s="81" t="s">
        <v>76</v>
      </c>
      <c r="C9" s="11" t="s">
        <v>113</v>
      </c>
      <c r="D9" s="184"/>
    </row>
    <row r="10" spans="1:4" s="43" customFormat="1" ht="12" customHeight="1">
      <c r="A10" s="80"/>
      <c r="B10" s="81" t="s">
        <v>77</v>
      </c>
      <c r="C10" s="8" t="s">
        <v>114</v>
      </c>
      <c r="D10" s="178"/>
    </row>
    <row r="11" spans="1:4" s="43" customFormat="1" ht="12" customHeight="1">
      <c r="A11" s="80"/>
      <c r="B11" s="81" t="s">
        <v>78</v>
      </c>
      <c r="C11" s="8" t="s">
        <v>115</v>
      </c>
      <c r="D11" s="178"/>
    </row>
    <row r="12" spans="1:4" s="43" customFormat="1" ht="12" customHeight="1">
      <c r="A12" s="80"/>
      <c r="B12" s="81" t="s">
        <v>79</v>
      </c>
      <c r="C12" s="8" t="s">
        <v>116</v>
      </c>
      <c r="D12" s="178"/>
    </row>
    <row r="13" spans="1:4" s="43" customFormat="1" ht="12" customHeight="1">
      <c r="A13" s="80"/>
      <c r="B13" s="81" t="s">
        <v>96</v>
      </c>
      <c r="C13" s="7" t="s">
        <v>117</v>
      </c>
      <c r="D13" s="178"/>
    </row>
    <row r="14" spans="1:4" s="43" customFormat="1" ht="12" customHeight="1">
      <c r="A14" s="83"/>
      <c r="B14" s="81" t="s">
        <v>80</v>
      </c>
      <c r="C14" s="8" t="s">
        <v>118</v>
      </c>
      <c r="D14" s="185"/>
    </row>
    <row r="15" spans="1:4" s="44" customFormat="1" ht="12" customHeight="1">
      <c r="A15" s="80"/>
      <c r="B15" s="81" t="s">
        <v>81</v>
      </c>
      <c r="C15" s="8" t="s">
        <v>4</v>
      </c>
      <c r="D15" s="178"/>
    </row>
    <row r="16" spans="1:4" s="44" customFormat="1" ht="12" customHeight="1" thickBot="1">
      <c r="A16" s="84"/>
      <c r="B16" s="85" t="s">
        <v>88</v>
      </c>
      <c r="C16" s="7" t="s">
        <v>165</v>
      </c>
      <c r="D16" s="179"/>
    </row>
    <row r="17" spans="1:4" s="43" customFormat="1" ht="12" customHeight="1" thickBot="1">
      <c r="A17" s="62" t="s">
        <v>27</v>
      </c>
      <c r="B17" s="78"/>
      <c r="C17" s="79" t="s">
        <v>5</v>
      </c>
      <c r="D17" s="180">
        <f>SUM(D18:D21)</f>
        <v>0</v>
      </c>
    </row>
    <row r="18" spans="1:4" s="44" customFormat="1" ht="12" customHeight="1">
      <c r="A18" s="80"/>
      <c r="B18" s="81" t="s">
        <v>82</v>
      </c>
      <c r="C18" s="10" t="s">
        <v>1</v>
      </c>
      <c r="D18" s="178"/>
    </row>
    <row r="19" spans="1:4" s="44" customFormat="1" ht="12" customHeight="1">
      <c r="A19" s="80"/>
      <c r="B19" s="81" t="s">
        <v>83</v>
      </c>
      <c r="C19" s="8" t="s">
        <v>2</v>
      </c>
      <c r="D19" s="178"/>
    </row>
    <row r="20" spans="1:4" s="44" customFormat="1" ht="12" customHeight="1">
      <c r="A20" s="80"/>
      <c r="B20" s="81" t="s">
        <v>84</v>
      </c>
      <c r="C20" s="8" t="s">
        <v>3</v>
      </c>
      <c r="D20" s="178"/>
    </row>
    <row r="21" spans="1:4" s="44" customFormat="1" ht="12" customHeight="1" thickBot="1">
      <c r="A21" s="80"/>
      <c r="B21" s="81" t="s">
        <v>85</v>
      </c>
      <c r="C21" s="8" t="s">
        <v>2</v>
      </c>
      <c r="D21" s="178"/>
    </row>
    <row r="22" spans="1:4" s="44" customFormat="1" ht="12" customHeight="1" thickBot="1">
      <c r="A22" s="65" t="s">
        <v>28</v>
      </c>
      <c r="B22" s="47"/>
      <c r="C22" s="47" t="s">
        <v>6</v>
      </c>
      <c r="D22" s="180">
        <f>+D23+D24</f>
        <v>0</v>
      </c>
    </row>
    <row r="23" spans="1:4" s="43" customFormat="1" ht="12" customHeight="1">
      <c r="A23" s="182"/>
      <c r="B23" s="200" t="s">
        <v>57</v>
      </c>
      <c r="C23" s="51" t="s">
        <v>184</v>
      </c>
      <c r="D23" s="206"/>
    </row>
    <row r="24" spans="1:4" s="43" customFormat="1" ht="12" customHeight="1" thickBot="1">
      <c r="A24" s="198"/>
      <c r="B24" s="199" t="s">
        <v>58</v>
      </c>
      <c r="C24" s="52" t="s">
        <v>188</v>
      </c>
      <c r="D24" s="207"/>
    </row>
    <row r="25" spans="1:4" s="43" customFormat="1" ht="12" customHeight="1" thickBot="1">
      <c r="A25" s="65" t="s">
        <v>29</v>
      </c>
      <c r="B25" s="78"/>
      <c r="C25" s="47" t="s">
        <v>22</v>
      </c>
      <c r="D25" s="181">
        <v>40764</v>
      </c>
    </row>
    <row r="26" spans="1:4" s="43" customFormat="1" ht="12" customHeight="1" thickBot="1">
      <c r="A26" s="62" t="s">
        <v>30</v>
      </c>
      <c r="B26" s="61"/>
      <c r="C26" s="47" t="s">
        <v>18</v>
      </c>
      <c r="D26" s="187">
        <f>+D8+D17+D22+D25</f>
        <v>40764</v>
      </c>
    </row>
    <row r="27" spans="1:4" s="44" customFormat="1" ht="12" customHeight="1" thickBot="1">
      <c r="A27" s="195" t="s">
        <v>31</v>
      </c>
      <c r="B27" s="204"/>
      <c r="C27" s="197" t="s">
        <v>20</v>
      </c>
      <c r="D27" s="208">
        <f>+D28+D29</f>
        <v>0</v>
      </c>
    </row>
    <row r="28" spans="1:4" s="44" customFormat="1" ht="15" customHeight="1">
      <c r="A28" s="82"/>
      <c r="B28" s="59" t="s">
        <v>64</v>
      </c>
      <c r="C28" s="51" t="s">
        <v>252</v>
      </c>
      <c r="D28" s="206"/>
    </row>
    <row r="29" spans="1:4" s="44" customFormat="1" ht="15" customHeight="1" thickBot="1">
      <c r="A29" s="205"/>
      <c r="B29" s="60" t="s">
        <v>65</v>
      </c>
      <c r="C29" s="196" t="s">
        <v>9</v>
      </c>
      <c r="D29" s="40"/>
    </row>
    <row r="30" spans="1:4" ht="13.5" thickBot="1">
      <c r="A30" s="87" t="s">
        <v>32</v>
      </c>
      <c r="B30" s="193"/>
      <c r="C30" s="194" t="s">
        <v>21</v>
      </c>
      <c r="D30" s="186"/>
    </row>
    <row r="31" spans="1:4" s="37" customFormat="1" ht="16.5" customHeight="1" thickBot="1">
      <c r="A31" s="87" t="s">
        <v>33</v>
      </c>
      <c r="B31" s="88"/>
      <c r="C31" s="89" t="s">
        <v>19</v>
      </c>
      <c r="D31" s="190">
        <f>+D26+D27+D30</f>
        <v>40764</v>
      </c>
    </row>
    <row r="32" spans="1:4" s="45" customFormat="1" ht="12" customHeight="1">
      <c r="A32" s="90"/>
      <c r="B32" s="90"/>
      <c r="C32" s="91"/>
      <c r="D32" s="188"/>
    </row>
    <row r="33" spans="1:4" ht="12" customHeight="1" thickBot="1">
      <c r="A33" s="92"/>
      <c r="B33" s="93"/>
      <c r="C33" s="93"/>
      <c r="D33" s="189"/>
    </row>
    <row r="34" spans="1:4" ht="12" customHeight="1" thickBot="1">
      <c r="A34" s="94"/>
      <c r="B34" s="95"/>
      <c r="C34" s="96" t="s">
        <v>48</v>
      </c>
      <c r="D34" s="190"/>
    </row>
    <row r="35" spans="1:4" ht="12" customHeight="1" thickBot="1">
      <c r="A35" s="65" t="s">
        <v>26</v>
      </c>
      <c r="B35" s="23"/>
      <c r="C35" s="47" t="s">
        <v>0</v>
      </c>
      <c r="D35" s="180">
        <f>SUM(D36:D40)</f>
        <v>40764</v>
      </c>
    </row>
    <row r="36" spans="1:4" ht="12" customHeight="1">
      <c r="A36" s="97"/>
      <c r="B36" s="58" t="s">
        <v>76</v>
      </c>
      <c r="C36" s="10" t="s">
        <v>42</v>
      </c>
      <c r="D36" s="38">
        <v>25519</v>
      </c>
    </row>
    <row r="37" spans="1:4" ht="12" customHeight="1">
      <c r="A37" s="98"/>
      <c r="B37" s="57" t="s">
        <v>77</v>
      </c>
      <c r="C37" s="8" t="s">
        <v>142</v>
      </c>
      <c r="D37" s="39">
        <v>6641</v>
      </c>
    </row>
    <row r="38" spans="1:4" ht="12" customHeight="1">
      <c r="A38" s="98"/>
      <c r="B38" s="57" t="s">
        <v>78</v>
      </c>
      <c r="C38" s="8" t="s">
        <v>95</v>
      </c>
      <c r="D38" s="39">
        <v>8604</v>
      </c>
    </row>
    <row r="39" spans="1:4" s="45" customFormat="1" ht="12" customHeight="1">
      <c r="A39" s="98"/>
      <c r="B39" s="57" t="s">
        <v>79</v>
      </c>
      <c r="C39" s="8" t="s">
        <v>143</v>
      </c>
      <c r="D39" s="39"/>
    </row>
    <row r="40" spans="1:4" ht="12" customHeight="1" thickBot="1">
      <c r="A40" s="98"/>
      <c r="B40" s="57" t="s">
        <v>87</v>
      </c>
      <c r="C40" s="8" t="s">
        <v>144</v>
      </c>
      <c r="D40" s="39"/>
    </row>
    <row r="41" spans="1:4" ht="12" customHeight="1" thickBot="1">
      <c r="A41" s="65" t="s">
        <v>27</v>
      </c>
      <c r="B41" s="23"/>
      <c r="C41" s="47" t="s">
        <v>16</v>
      </c>
      <c r="D41" s="180">
        <f>SUM(D42:D45)</f>
        <v>0</v>
      </c>
    </row>
    <row r="42" spans="1:4" ht="12" customHeight="1">
      <c r="A42" s="97"/>
      <c r="B42" s="58" t="s">
        <v>82</v>
      </c>
      <c r="C42" s="10" t="s">
        <v>213</v>
      </c>
      <c r="D42" s="38"/>
    </row>
    <row r="43" spans="1:4" ht="12" customHeight="1">
      <c r="A43" s="98"/>
      <c r="B43" s="57" t="s">
        <v>83</v>
      </c>
      <c r="C43" s="8" t="s">
        <v>145</v>
      </c>
      <c r="D43" s="39"/>
    </row>
    <row r="44" spans="1:4" ht="15" customHeight="1">
      <c r="A44" s="98"/>
      <c r="B44" s="57" t="s">
        <v>86</v>
      </c>
      <c r="C44" s="8" t="s">
        <v>49</v>
      </c>
      <c r="D44" s="39"/>
    </row>
    <row r="45" spans="1:4" ht="13.5" thickBot="1">
      <c r="A45" s="98"/>
      <c r="B45" s="57" t="s">
        <v>94</v>
      </c>
      <c r="C45" s="8" t="s">
        <v>13</v>
      </c>
      <c r="D45" s="39"/>
    </row>
    <row r="46" spans="1:4" ht="15" customHeight="1" thickBot="1">
      <c r="A46" s="65" t="s">
        <v>28</v>
      </c>
      <c r="B46" s="23"/>
      <c r="C46" s="23" t="s">
        <v>14</v>
      </c>
      <c r="D46" s="181"/>
    </row>
    <row r="47" spans="1:4" ht="14.25" customHeight="1" thickBot="1">
      <c r="A47" s="87" t="s">
        <v>29</v>
      </c>
      <c r="B47" s="193"/>
      <c r="C47" s="194" t="s">
        <v>17</v>
      </c>
      <c r="D47" s="186"/>
    </row>
    <row r="48" spans="1:4" ht="13.5" thickBot="1">
      <c r="A48" s="65" t="s">
        <v>30</v>
      </c>
      <c r="B48" s="86"/>
      <c r="C48" s="99" t="s">
        <v>15</v>
      </c>
      <c r="D48" s="191">
        <f>+D35+D41+D46+D47</f>
        <v>40764</v>
      </c>
    </row>
    <row r="49" spans="1:4" ht="13.5" thickBot="1">
      <c r="A49" s="100"/>
      <c r="B49" s="101"/>
      <c r="C49" s="101"/>
      <c r="D49" s="192"/>
    </row>
    <row r="50" spans="1:4" ht="13.5" thickBot="1">
      <c r="A50" s="102" t="s">
        <v>169</v>
      </c>
      <c r="B50" s="103"/>
      <c r="C50" s="104"/>
      <c r="D50" s="46">
        <v>13</v>
      </c>
    </row>
    <row r="51" spans="1:4" ht="13.5" thickBot="1">
      <c r="A51" s="102" t="s">
        <v>170</v>
      </c>
      <c r="B51" s="103"/>
      <c r="C51" s="104"/>
      <c r="D51" s="46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2013-03-05T10:19:29Z</cp:lastPrinted>
  <dcterms:created xsi:type="dcterms:W3CDTF">1999-10-30T10:30:45Z</dcterms:created>
  <dcterms:modified xsi:type="dcterms:W3CDTF">2014-03-04T12:11:39Z</dcterms:modified>
  <cp:category/>
  <cp:version/>
  <cp:contentType/>
  <cp:contentStatus/>
</cp:coreProperties>
</file>