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melléklet" sheetId="1" r:id="rId1"/>
  </sheets>
  <definedNames>
    <definedName name="_xlnm.Print_Titles" localSheetId="0">'9.melléklet'!$1:$6</definedName>
  </definedNames>
  <calcPr calcId="125725"/>
</workbook>
</file>

<file path=xl/calcChain.xml><?xml version="1.0" encoding="utf-8"?>
<calcChain xmlns="http://schemas.openxmlformats.org/spreadsheetml/2006/main">
  <c r="D93" i="1"/>
  <c r="D87"/>
  <c r="E76"/>
  <c r="D76"/>
  <c r="E64"/>
  <c r="E63"/>
  <c r="G62"/>
  <c r="G92" s="1"/>
  <c r="F62"/>
  <c r="E62"/>
  <c r="D62"/>
  <c r="D92" s="1"/>
  <c r="D96" s="1"/>
  <c r="G55"/>
  <c r="E55"/>
  <c r="D55"/>
  <c r="D49"/>
  <c r="D46"/>
  <c r="E40"/>
  <c r="D40"/>
  <c r="E34"/>
  <c r="D34"/>
  <c r="G33"/>
  <c r="G54" s="1"/>
  <c r="E33"/>
  <c r="D33"/>
  <c r="E24"/>
  <c r="D24"/>
  <c r="D14"/>
  <c r="D9"/>
  <c r="D54" s="1"/>
  <c r="D58" s="1"/>
  <c r="D8"/>
  <c r="E54" l="1"/>
  <c r="E58" s="1"/>
  <c r="G58"/>
</calcChain>
</file>

<file path=xl/sharedStrings.xml><?xml version="1.0" encoding="utf-8"?>
<sst xmlns="http://schemas.openxmlformats.org/spreadsheetml/2006/main" count="192" uniqueCount="172">
  <si>
    <t>9. melléklet</t>
  </si>
  <si>
    <t>megnevezése</t>
  </si>
  <si>
    <t>Önkormányzat</t>
  </si>
  <si>
    <t>01</t>
  </si>
  <si>
    <t>Feladat megnevezése</t>
  </si>
  <si>
    <t xml:space="preserve">  ………...…………        </t>
  </si>
  <si>
    <t>--------</t>
  </si>
  <si>
    <t>Ezer forintban !</t>
  </si>
  <si>
    <t>Száma</t>
  </si>
  <si>
    <t>Előirányzat-csoport, kiemelt előirányzat megnevezése</t>
  </si>
  <si>
    <t>2013. évi előirányzat</t>
  </si>
  <si>
    <t>2013.évi módosított előirányzat</t>
  </si>
  <si>
    <t>Eltérés    2013.03.29.</t>
  </si>
  <si>
    <t>Eltérés 2013.06.30.</t>
  </si>
  <si>
    <t>Eltérés 2013.12.18.</t>
  </si>
  <si>
    <t>8.</t>
  </si>
  <si>
    <t>Bevételek</t>
  </si>
  <si>
    <t>1.</t>
  </si>
  <si>
    <t>I. Önkormányzatok működési bevételei</t>
  </si>
  <si>
    <t>2.</t>
  </si>
  <si>
    <t>I/1. Közhatalmi bevételek (2.1.+…+2.4.)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</si>
  <si>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</si>
  <si>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</si>
  <si>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</si>
  <si>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</si>
  <si>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</si>
  <si>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</si>
  <si>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</si>
  <si>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</si>
  <si>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</si>
  <si>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</si>
  <si>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</si>
  <si>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</si>
  <si>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</si>
  <si>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</si>
  <si>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</si>
  <si>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</si>
  <si>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</si>
  <si>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</si>
  <si>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</si>
  <si>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</si>
  <si>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</si>
  <si>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</si>
  <si>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</si>
  <si>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</si>
  <si>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</si>
  <si>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</si>
  <si>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>4.</t>
  </si>
  <si>
    <t>II. Átengedett központi adók</t>
  </si>
  <si>
    <t>5.</t>
  </si>
  <si>
    <t>III. Támogatások, kiegészítések (5.1+…+5.7.)</t>
  </si>
  <si>
    <t>5.1.</t>
  </si>
  <si>
    <t>Ált. működéshez és ágazati feladathoz kapcsolódó támogatások</t>
  </si>
  <si>
    <t>5.2.</t>
  </si>
  <si>
    <t>Központosított előirányzatok</t>
  </si>
  <si>
    <t>5.3.</t>
  </si>
  <si>
    <t>Kiegészítő támogatás</t>
  </si>
  <si>
    <t>5.4.</t>
  </si>
  <si>
    <t>Fenntartott, illetve támogatott előadó-művészeti szervezetek támogatása</t>
  </si>
  <si>
    <t>5.5.</t>
  </si>
  <si>
    <t>Címzett és céltámogatások</t>
  </si>
  <si>
    <t>5.6.</t>
  </si>
  <si>
    <t>Megyei önkormányzatok működésének támogatása</t>
  </si>
  <si>
    <t>5.7.</t>
  </si>
  <si>
    <t>Vis maior támogatás</t>
  </si>
  <si>
    <t>5.8.</t>
  </si>
  <si>
    <t>Egyéb támogatás, kiegészítés</t>
  </si>
  <si>
    <t>6.</t>
  </si>
  <si>
    <t>IV. Átvett pénzeszközök államháztartáson belülről (6.1.+…6.2.)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</si>
  <si>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</si>
  <si>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</si>
  <si>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</si>
  <si>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</si>
  <si>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</si>
  <si>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</si>
  <si>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</si>
  <si>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</si>
  <si>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</si>
  <si>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</si>
  <si>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</si>
  <si>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</si>
  <si>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</si>
  <si>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</si>
  <si>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</si>
  <si>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</si>
  <si>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</si>
  <si>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</si>
  <si>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</si>
  <si>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</si>
  <si>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>7.</t>
  </si>
  <si>
    <t>V. Átvett pénzeszközök államháztartáson kívülről (7.1.+7.2.)</t>
  </si>
  <si>
    <t>7.1.</t>
  </si>
  <si>
    <t>Működési célú pénzeszköz átvétel államháztartáson kívülről</t>
  </si>
  <si>
    <t>7.2.</t>
  </si>
  <si>
    <t>Felhalmozási célú pénzeszköz átvétel államháztartáson kívülről</t>
  </si>
  <si>
    <t>VI. Felhalmozási célú bevételek (8.1+8.2.+8.3.)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</si>
  <si>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</si>
  <si>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</si>
  <si>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</si>
  <si>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</si>
  <si>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</si>
  <si>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</si>
  <si>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>9.</t>
  </si>
  <si>
    <t>VII. Kölcsön visszatérülése</t>
  </si>
  <si>
    <t>10.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</si>
  <si>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</si>
  <si>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11.</t>
  </si>
  <si>
    <t>VIII. Finanszírozási bevételek (11.1.+11.2.)</t>
  </si>
  <si>
    <t>11.1.</t>
  </si>
  <si>
    <t>Működési célú finanszírozási bevételek</t>
  </si>
  <si>
    <t>11.2.</t>
  </si>
  <si>
    <t xml:space="preserve">  Felhalmozási célú finanszírozási bevételek</t>
  </si>
  <si>
    <t>12.</t>
  </si>
  <si>
    <t>BEVÉTELEK ÖSSZESEN: (10+11)</t>
  </si>
  <si>
    <t>Kiadások</t>
  </si>
  <si>
    <t>I. Működési költségvetés kiadásai (1.1+…+1.5.)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</si>
  <si>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</si>
  <si>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</si>
  <si>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</si>
  <si>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</si>
  <si>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</si>
  <si>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</si>
  <si>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</si>
  <si>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</si>
  <si>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</si>
  <si>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</si>
  <si>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</si>
  <si>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</si>
  <si>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</si>
  <si>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- Szociális, rászorultság jellegű ellátások</t>
  </si>
  <si>
    <t>1.8.</t>
  </si>
  <si>
    <t xml:space="preserve">     -  Működési célú pénzeszköz átadás államháztartáson belülre</t>
  </si>
  <si>
    <t>1.9.</t>
  </si>
  <si>
    <t xml:space="preserve">     - Működési célú pénzeszköz átadás államháztartáson kívülre</t>
  </si>
  <si>
    <t>1.10.</t>
  </si>
  <si>
    <t xml:space="preserve">     - Működési támogatás átadás</t>
  </si>
  <si>
    <t>1.11.</t>
  </si>
  <si>
    <t xml:space="preserve">     - Garancia és kezességvállalásból származó kifizetés</t>
  </si>
  <si>
    <t>1.12.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</si>
  <si>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</si>
  <si>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</si>
  <si>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</si>
  <si>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</si>
  <si>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</si>
  <si>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>Felújítások</t>
  </si>
  <si>
    <t xml:space="preserve"> Egyéb felhalmozási kiadások</t>
  </si>
  <si>
    <t xml:space="preserve">     2.3-ból  - Felhalmozási célú pénzeszköz átadás államháztartáson kívülre</t>
  </si>
  <si>
    <t>2.5.</t>
  </si>
  <si>
    <t xml:space="preserve">  - Felhalmozási célú pénzeszközátadás államháztartáson belülre</t>
  </si>
  <si>
    <t>2.6.</t>
  </si>
  <si>
    <t xml:space="preserve">  - Pénzügyi befektetések kiadásai</t>
  </si>
  <si>
    <t>2.7.</t>
  </si>
  <si>
    <t xml:space="preserve">  - Lakástámogatás</t>
  </si>
  <si>
    <t>2.8.</t>
  </si>
  <si>
    <t xml:space="preserve">  - Lakásépítés</t>
  </si>
  <si>
    <t>2.9.</t>
  </si>
  <si>
    <t xml:space="preserve">  - EU-s forrásból finanszírozott támogatással megvalósuló programok, projektek kiadásai</t>
  </si>
  <si>
    <t>2.10.</t>
  </si>
  <si>
    <t xml:space="preserve">  - EU-s forrásból finanszírozott támogatással megvalósuló programok, projektek
    önkormányzati hozzájárulásának kiadásai</t>
  </si>
  <si>
    <t>III. Tartalékok (3.1.+3.2)</t>
  </si>
  <si>
    <t>Általános tartalék</t>
  </si>
  <si>
    <t>Céltartalék</t>
  </si>
  <si>
    <t>IV. Kölcsön nyújtása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</si>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</sst>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i/>
      <sz val="8"/>
      <name val="Times New Roman"/>
      <family val="1"/>
      <charset val="238"/>
    </font>
    <font>
      <i/>
      <sz val="8"/>
      <name val="Times New Roman CE"/>
      <charset val="238"/>
    </font>
    <font>
      <b/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8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8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9" fillId="0" borderId="25" xfId="0" applyFont="1" applyFill="1" applyBorder="1" applyAlignment="1" applyProtection="1">
      <alignment horizontal="center" vertical="center" wrapText="1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49" fontId="14" fillId="0" borderId="29" xfId="0" applyNumberFormat="1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left" vertical="center" wrapText="1" indent="1"/>
    </xf>
    <xf numFmtId="164" fontId="14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0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 applyProtection="1">
      <alignment horizontal="left" vertical="center" wrapText="1" indent="1"/>
    </xf>
    <xf numFmtId="164" fontId="1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0" applyFont="1" applyFill="1" applyBorder="1" applyAlignment="1" applyProtection="1">
      <alignment horizontal="center" vertical="center" wrapText="1"/>
    </xf>
    <xf numFmtId="164" fontId="1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49" fontId="14" fillId="0" borderId="20" xfId="1" applyNumberFormat="1" applyFont="1" applyFill="1" applyBorder="1" applyAlignment="1" applyProtection="1">
      <alignment horizontal="left" vertical="center" wrapText="1" indent="1"/>
    </xf>
    <xf numFmtId="0" fontId="19" fillId="0" borderId="26" xfId="0" applyFont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49" fontId="14" fillId="0" borderId="29" xfId="1" applyNumberFormat="1" applyFont="1" applyFill="1" applyBorder="1" applyAlignment="1" applyProtection="1">
      <alignment horizontal="left" vertical="center" wrapText="1" indent="1"/>
    </xf>
    <xf numFmtId="0" fontId="19" fillId="0" borderId="30" xfId="0" applyFont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right" vertical="center" wrapText="1" indent="1"/>
    </xf>
    <xf numFmtId="164" fontId="20" fillId="0" borderId="29" xfId="0" applyNumberFormat="1" applyFont="1" applyFill="1" applyBorder="1" applyAlignment="1" applyProtection="1">
      <alignment horizontal="right" vertical="center" wrapText="1" indent="1"/>
    </xf>
    <xf numFmtId="49" fontId="14" fillId="0" borderId="23" xfId="1" applyNumberFormat="1" applyFont="1" applyFill="1" applyBorder="1" applyAlignment="1" applyProtection="1">
      <alignment horizontal="left" vertical="center" wrapText="1" indent="1"/>
    </xf>
    <xf numFmtId="0" fontId="14" fillId="0" borderId="18" xfId="0" applyFont="1" applyFill="1" applyBorder="1" applyAlignment="1" applyProtection="1">
      <alignment horizontal="center" vertical="center" wrapText="1"/>
    </xf>
    <xf numFmtId="164" fontId="1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49" fontId="12" fillId="0" borderId="18" xfId="1" applyNumberFormat="1" applyFont="1" applyFill="1" applyBorder="1" applyAlignment="1" applyProtection="1">
      <alignment horizontal="left" vertical="center" wrapText="1" indent="1"/>
    </xf>
    <xf numFmtId="164" fontId="12" fillId="0" borderId="36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7" xfId="0" applyFont="1" applyBorder="1" applyAlignment="1" applyProtection="1">
      <alignment horizontal="left" vertical="center" wrapText="1" indent="1"/>
    </xf>
    <xf numFmtId="0" fontId="1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wrapText="1"/>
    </xf>
    <xf numFmtId="0" fontId="22" fillId="0" borderId="24" xfId="0" applyFont="1" applyBorder="1" applyAlignment="1" applyProtection="1">
      <alignment horizontal="lef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5" fillId="0" borderId="29" xfId="0" applyFont="1" applyFill="1" applyBorder="1" applyAlignment="1" applyProtection="1">
      <alignment horizontal="center" vertical="center" wrapText="1"/>
    </xf>
    <xf numFmtId="0" fontId="12" fillId="0" borderId="38" xfId="0" applyFont="1" applyFill="1" applyBorder="1" applyAlignment="1" applyProtection="1">
      <alignment horizontal="center" vertical="center" wrapText="1"/>
    </xf>
    <xf numFmtId="0" fontId="9" fillId="0" borderId="39" xfId="1" applyFont="1" applyFill="1" applyBorder="1" applyAlignment="1" applyProtection="1">
      <alignment horizontal="left" vertical="center" wrapText="1" indent="1"/>
    </xf>
    <xf numFmtId="0" fontId="12" fillId="0" borderId="39" xfId="1" applyFont="1" applyFill="1" applyBorder="1" applyAlignment="1" applyProtection="1">
      <alignment horizontal="left" vertical="center" wrapText="1" indent="1"/>
    </xf>
    <xf numFmtId="164" fontId="12" fillId="0" borderId="40" xfId="0" applyNumberFormat="1" applyFont="1" applyFill="1" applyBorder="1" applyAlignment="1" applyProtection="1">
      <alignment horizontal="right" vertical="center" wrapText="1" indent="1"/>
    </xf>
    <xf numFmtId="164" fontId="12" fillId="0" borderId="41" xfId="0" applyNumberFormat="1" applyFont="1" applyFill="1" applyBorder="1" applyAlignment="1" applyProtection="1">
      <alignment horizontal="right" vertical="center" wrapText="1" indent="1"/>
    </xf>
    <xf numFmtId="164" fontId="12" fillId="0" borderId="4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>
      <alignment vertical="center" wrapText="1"/>
    </xf>
    <xf numFmtId="0" fontId="12" fillId="0" borderId="25" xfId="0" applyFont="1" applyFill="1" applyBorder="1" applyAlignment="1" applyProtection="1">
      <alignment horizontal="center" vertical="center" wrapTex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8" xfId="0" applyFont="1" applyFill="1" applyBorder="1" applyAlignment="1" applyProtection="1">
      <alignment horizontal="center" vertical="center" wrapText="1"/>
    </xf>
    <xf numFmtId="0" fontId="14" fillId="0" borderId="30" xfId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0" xfId="1" applyFont="1" applyFill="1" applyBorder="1" applyAlignment="1" applyProtection="1">
      <alignment horizontal="left" indent="7"/>
    </xf>
    <xf numFmtId="0" fontId="15" fillId="0" borderId="30" xfId="0" applyFont="1" applyBorder="1" applyAlignment="1" applyProtection="1">
      <alignment horizontal="left" vertical="center" wrapText="1" indent="6"/>
    </xf>
    <xf numFmtId="0" fontId="14" fillId="0" borderId="26" xfId="1" applyFont="1" applyFill="1" applyBorder="1" applyAlignment="1" applyProtection="1">
      <alignment horizontal="left" vertical="center" wrapText="1" indent="6"/>
    </xf>
    <xf numFmtId="0" fontId="14" fillId="0" borderId="30" xfId="1" applyFont="1" applyFill="1" applyBorder="1" applyAlignment="1" applyProtection="1">
      <alignment horizontal="left" vertical="center" wrapText="1" indent="6"/>
    </xf>
    <xf numFmtId="0" fontId="12" fillId="0" borderId="31" xfId="0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6"/>
    </xf>
    <xf numFmtId="164" fontId="1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ill="1" applyAlignment="1">
      <alignment vertical="center" wrapText="1"/>
    </xf>
    <xf numFmtId="0" fontId="15" fillId="0" borderId="32" xfId="0" applyFont="1" applyBorder="1" applyAlignment="1" applyProtection="1">
      <alignment horizontal="left" vertical="center" wrapText="1" indent="6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48" xfId="0" applyFont="1" applyBorder="1" applyAlignment="1" applyProtection="1">
      <alignment horizontal="left" vertical="center" wrapText="1" indent="1"/>
    </xf>
    <xf numFmtId="0" fontId="15" fillId="0" borderId="49" xfId="0" applyFont="1" applyBorder="1" applyAlignment="1" applyProtection="1">
      <alignment horizontal="left" vertical="center" wrapText="1" indent="1"/>
    </xf>
    <xf numFmtId="0" fontId="15" fillId="0" borderId="50" xfId="0" applyFont="1" applyBorder="1" applyAlignment="1" applyProtection="1">
      <alignment horizontal="left" vertical="center" wrapText="1" indent="1"/>
    </xf>
    <xf numFmtId="0" fontId="12" fillId="0" borderId="12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49" fontId="14" fillId="0" borderId="18" xfId="1" applyNumberFormat="1" applyFont="1" applyFill="1" applyBorder="1" applyAlignment="1" applyProtection="1">
      <alignment horizontal="left" vertical="center" wrapText="1" indent="1"/>
    </xf>
    <xf numFmtId="164" fontId="1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left" vertical="center"/>
    </xf>
    <xf numFmtId="0" fontId="25" fillId="0" borderId="36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vertical="center" wrapText="1"/>
    </xf>
    <xf numFmtId="3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2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/>
    </xf>
    <xf numFmtId="0" fontId="7" fillId="0" borderId="11" xfId="0" applyFont="1" applyFill="1" applyBorder="1" applyAlignment="1" applyProtection="1">
      <alignment horizontal="right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9"/>
  <sheetViews>
    <sheetView tabSelected="1" zoomScale="115" zoomScaleNormal="100" workbookViewId="0">
      <selection activeCell="D3" sqref="D3:H3"/>
    </sheetView>
  </sheetViews>
  <sheetFormatPr defaultRowHeight="12.75"/>
  <cols>
    <col min="1" max="1" width="9.6640625" style="143" customWidth="1"/>
    <col min="2" max="2" width="9.6640625" style="144" customWidth="1"/>
    <col min="3" max="3" width="52.33203125" style="144" customWidth="1"/>
    <col min="4" max="4" width="11.5" style="145" customWidth="1"/>
    <col min="5" max="5" width="11.1640625" style="145" customWidth="1"/>
    <col min="6" max="6" width="11" style="145" customWidth="1"/>
    <col min="7" max="8" width="10.83203125" style="145" customWidth="1"/>
    <col min="9" max="16384" width="9.33203125" style="19"/>
  </cols>
  <sheetData>
    <row r="1" spans="1:8" s="4" customFormat="1" ht="16.5" customHeight="1" thickBot="1">
      <c r="A1" s="1"/>
      <c r="B1" s="2"/>
      <c r="C1" s="3"/>
      <c r="E1" s="5"/>
      <c r="F1" s="5"/>
      <c r="G1" s="5"/>
      <c r="H1" s="5" t="s">
        <v>0</v>
      </c>
    </row>
    <row r="2" spans="1:8" s="9" customFormat="1" ht="25.5" customHeight="1">
      <c r="A2" s="147" t="s">
        <v>1</v>
      </c>
      <c r="B2" s="148"/>
      <c r="C2" s="6" t="s">
        <v>2</v>
      </c>
      <c r="D2" s="7"/>
      <c r="E2" s="7"/>
      <c r="F2" s="7"/>
      <c r="G2" s="8" t="s">
        <v>3</v>
      </c>
      <c r="H2" s="8"/>
    </row>
    <row r="3" spans="1:8" s="9" customFormat="1" ht="16.5" thickBot="1">
      <c r="A3" s="10" t="s">
        <v>4</v>
      </c>
      <c r="B3" s="11"/>
      <c r="C3" s="12" t="s">
        <v>5</v>
      </c>
      <c r="D3" s="149" t="s">
        <v>6</v>
      </c>
      <c r="E3" s="150"/>
      <c r="F3" s="150"/>
      <c r="G3" s="150"/>
      <c r="H3" s="151"/>
    </row>
    <row r="4" spans="1:8" s="14" customFormat="1" ht="15.95" customHeight="1" thickBot="1">
      <c r="A4" s="152" t="s">
        <v>7</v>
      </c>
      <c r="B4" s="152"/>
      <c r="C4" s="152"/>
      <c r="D4" s="152"/>
      <c r="E4" s="152"/>
      <c r="F4" s="152"/>
      <c r="G4" s="153"/>
      <c r="H4" s="13"/>
    </row>
    <row r="5" spans="1:8" ht="36.75" thickBot="1">
      <c r="A5" s="154" t="s">
        <v>8</v>
      </c>
      <c r="B5" s="155"/>
      <c r="C5" s="15" t="s">
        <v>9</v>
      </c>
      <c r="D5" s="16" t="s">
        <v>10</v>
      </c>
      <c r="E5" s="17" t="s">
        <v>11</v>
      </c>
      <c r="F5" s="17" t="s">
        <v>12</v>
      </c>
      <c r="G5" s="17" t="s">
        <v>13</v>
      </c>
      <c r="H5" s="18" t="s">
        <v>14</v>
      </c>
    </row>
    <row r="6" spans="1:8" s="25" customFormat="1" ht="12.95" customHeight="1" thickBot="1">
      <c r="A6" s="20">
        <v>1</v>
      </c>
      <c r="B6" s="21">
        <v>2</v>
      </c>
      <c r="C6" s="21">
        <v>3</v>
      </c>
      <c r="D6" s="22">
        <v>4</v>
      </c>
      <c r="E6" s="23">
        <v>5</v>
      </c>
      <c r="F6" s="23">
        <v>6</v>
      </c>
      <c r="G6" s="23">
        <v>7</v>
      </c>
      <c r="H6" s="24" t="s">
        <v>15</v>
      </c>
    </row>
    <row r="7" spans="1:8" s="25" customFormat="1" ht="15.95" customHeight="1" thickBot="1">
      <c r="A7" s="156" t="s">
        <v>16</v>
      </c>
      <c r="B7" s="157"/>
      <c r="C7" s="157"/>
      <c r="D7" s="157"/>
      <c r="E7" s="157"/>
      <c r="F7" s="157"/>
      <c r="G7" s="157"/>
      <c r="H7" s="26"/>
    </row>
    <row r="8" spans="1:8" s="25" customFormat="1" ht="12" customHeight="1" thickBot="1">
      <c r="A8" s="20" t="s">
        <v>17</v>
      </c>
      <c r="B8" s="27"/>
      <c r="C8" s="28" t="s">
        <v>18</v>
      </c>
      <c r="D8" s="29">
        <f>+D9+D14</f>
        <v>33539</v>
      </c>
      <c r="E8" s="29">
        <v>33539</v>
      </c>
      <c r="F8" s="30"/>
      <c r="G8" s="30"/>
      <c r="H8" s="31"/>
    </row>
    <row r="9" spans="1:8" s="32" customFormat="1" ht="12" customHeight="1" thickBot="1">
      <c r="A9" s="20" t="s">
        <v>19</v>
      </c>
      <c r="B9" s="27"/>
      <c r="C9" s="28" t="s">
        <v>20</v>
      </c>
      <c r="D9" s="29">
        <f>SUM(D10:D13)</f>
        <v>25792</v>
      </c>
      <c r="E9" s="29">
        <v>25792</v>
      </c>
      <c r="F9" s="30"/>
      <c r="G9" s="30"/>
      <c r="H9" s="31"/>
    </row>
    <row r="10" spans="1:8" s="38" customFormat="1" ht="12" customHeight="1">
      <c r="A10" s="33"/>
      <c r="B10" s="34" t="s">
        <v>21</v>
      </c>
      <c r="C10" s="35" t="s">
        <v>22</v>
      </c>
      <c r="D10" s="36">
        <v>21522</v>
      </c>
      <c r="E10" s="36">
        <v>21522</v>
      </c>
      <c r="F10" s="36"/>
      <c r="G10" s="36"/>
      <c r="H10" s="37"/>
    </row>
    <row r="11" spans="1:8" s="38" customFormat="1" ht="12" customHeight="1">
      <c r="A11" s="39"/>
      <c r="B11" s="40" t="s">
        <v>23</v>
      </c>
      <c r="C11" s="41" t="s">
        <v>24</v>
      </c>
      <c r="D11" s="42"/>
      <c r="E11" s="42"/>
      <c r="F11" s="42"/>
      <c r="G11" s="42"/>
      <c r="H11" s="43"/>
    </row>
    <row r="12" spans="1:8" s="38" customFormat="1" ht="12" customHeight="1">
      <c r="A12" s="39"/>
      <c r="B12" s="40" t="s">
        <v>25</v>
      </c>
      <c r="C12" s="41" t="s">
        <v>26</v>
      </c>
      <c r="D12" s="42">
        <v>4270</v>
      </c>
      <c r="E12" s="42">
        <v>4270</v>
      </c>
      <c r="F12" s="42"/>
      <c r="G12" s="42"/>
      <c r="H12" s="43"/>
    </row>
    <row r="13" spans="1:8" s="38" customFormat="1" ht="12" customHeight="1" thickBot="1">
      <c r="A13" s="44"/>
      <c r="B13" s="45" t="s">
        <v>27</v>
      </c>
      <c r="C13" s="46" t="s">
        <v>28</v>
      </c>
      <c r="D13" s="47"/>
      <c r="E13" s="47"/>
      <c r="F13" s="47"/>
      <c r="G13" s="47"/>
      <c r="H13" s="48"/>
    </row>
    <row r="14" spans="1:8" s="32" customFormat="1" ht="12" customHeight="1" thickBot="1">
      <c r="A14" s="20" t="s">
        <v>29</v>
      </c>
      <c r="B14" s="27"/>
      <c r="C14" s="28" t="s">
        <v>30</v>
      </c>
      <c r="D14" s="29">
        <f>SUM(D15:D22)</f>
        <v>7747</v>
      </c>
      <c r="E14" s="29">
        <v>7747</v>
      </c>
      <c r="F14" s="30"/>
      <c r="G14" s="30"/>
      <c r="H14" s="31"/>
    </row>
    <row r="15" spans="1:8" s="32" customFormat="1" ht="12" customHeight="1">
      <c r="A15" s="33"/>
      <c r="B15" s="34" t="s">
        <v>31</v>
      </c>
      <c r="C15" s="35" t="s">
        <v>32</v>
      </c>
      <c r="D15" s="36"/>
      <c r="E15" s="36"/>
      <c r="F15" s="36"/>
      <c r="G15" s="36"/>
      <c r="H15" s="37"/>
    </row>
    <row r="16" spans="1:8" s="32" customFormat="1" ht="12" customHeight="1">
      <c r="A16" s="39"/>
      <c r="B16" s="40" t="s">
        <v>33</v>
      </c>
      <c r="C16" s="41" t="s">
        <v>34</v>
      </c>
      <c r="D16" s="42">
        <v>1772</v>
      </c>
      <c r="E16" s="42">
        <v>1772</v>
      </c>
      <c r="F16" s="42"/>
      <c r="G16" s="42"/>
      <c r="H16" s="43"/>
    </row>
    <row r="17" spans="1:8" s="32" customFormat="1" ht="12" customHeight="1">
      <c r="A17" s="39"/>
      <c r="B17" s="40" t="s">
        <v>35</v>
      </c>
      <c r="C17" s="41" t="s">
        <v>36</v>
      </c>
      <c r="D17" s="42">
        <v>5133</v>
      </c>
      <c r="E17" s="42">
        <v>5133</v>
      </c>
      <c r="F17" s="42"/>
      <c r="G17" s="42"/>
      <c r="H17" s="43"/>
    </row>
    <row r="18" spans="1:8" s="32" customFormat="1" ht="12" customHeight="1">
      <c r="A18" s="39"/>
      <c r="B18" s="40" t="s">
        <v>37</v>
      </c>
      <c r="C18" s="41" t="s">
        <v>38</v>
      </c>
      <c r="D18" s="42"/>
      <c r="E18" s="42"/>
      <c r="F18" s="42"/>
      <c r="G18" s="42"/>
      <c r="H18" s="43"/>
    </row>
    <row r="19" spans="1:8" s="32" customFormat="1" ht="12" customHeight="1">
      <c r="A19" s="39"/>
      <c r="B19" s="40" t="s">
        <v>39</v>
      </c>
      <c r="C19" s="41" t="s">
        <v>40</v>
      </c>
      <c r="D19" s="42">
        <v>51</v>
      </c>
      <c r="E19" s="42">
        <v>51</v>
      </c>
      <c r="F19" s="42"/>
      <c r="G19" s="42"/>
      <c r="H19" s="43"/>
    </row>
    <row r="20" spans="1:8" s="32" customFormat="1" ht="12" customHeight="1">
      <c r="A20" s="49"/>
      <c r="B20" s="40" t="s">
        <v>41</v>
      </c>
      <c r="C20" s="41" t="s">
        <v>42</v>
      </c>
      <c r="D20" s="50">
        <v>291</v>
      </c>
      <c r="E20" s="42">
        <v>291</v>
      </c>
      <c r="F20" s="42"/>
      <c r="G20" s="42"/>
      <c r="H20" s="43"/>
    </row>
    <row r="21" spans="1:8" s="38" customFormat="1" ht="12" customHeight="1">
      <c r="A21" s="39"/>
      <c r="B21" s="40" t="s">
        <v>43</v>
      </c>
      <c r="C21" s="41" t="s">
        <v>44</v>
      </c>
      <c r="D21" s="42"/>
      <c r="E21" s="42"/>
      <c r="F21" s="42"/>
      <c r="G21" s="42"/>
      <c r="H21" s="43"/>
    </row>
    <row r="22" spans="1:8" s="38" customFormat="1" ht="12" customHeight="1" thickBot="1">
      <c r="A22" s="44"/>
      <c r="B22" s="45" t="s">
        <v>45</v>
      </c>
      <c r="C22" s="46" t="s">
        <v>46</v>
      </c>
      <c r="D22" s="47">
        <v>500</v>
      </c>
      <c r="E22" s="47">
        <v>500</v>
      </c>
      <c r="F22" s="47"/>
      <c r="G22" s="47"/>
      <c r="H22" s="48"/>
    </row>
    <row r="23" spans="1:8" s="38" customFormat="1" ht="12" customHeight="1" thickBot="1">
      <c r="A23" s="20" t="s">
        <v>47</v>
      </c>
      <c r="B23" s="51"/>
      <c r="C23" s="28" t="s">
        <v>48</v>
      </c>
      <c r="D23" s="52">
        <v>7350</v>
      </c>
      <c r="E23" s="52">
        <v>7350</v>
      </c>
      <c r="F23" s="53"/>
      <c r="G23" s="53"/>
      <c r="H23" s="54"/>
    </row>
    <row r="24" spans="1:8" s="32" customFormat="1" ht="12" customHeight="1" thickBot="1">
      <c r="A24" s="20" t="s">
        <v>49</v>
      </c>
      <c r="B24" s="27"/>
      <c r="C24" s="28" t="s">
        <v>50</v>
      </c>
      <c r="D24" s="29">
        <f>SUM(D25:D32)</f>
        <v>137336</v>
      </c>
      <c r="E24" s="29">
        <f>SUM(E25:E32)</f>
        <v>155569</v>
      </c>
      <c r="F24" s="30"/>
      <c r="G24" s="30">
        <v>10071</v>
      </c>
      <c r="H24" s="31">
        <v>8162</v>
      </c>
    </row>
    <row r="25" spans="1:8" s="38" customFormat="1" ht="12" customHeight="1">
      <c r="A25" s="33"/>
      <c r="B25" s="34" t="s">
        <v>51</v>
      </c>
      <c r="C25" s="35" t="s">
        <v>52</v>
      </c>
      <c r="D25" s="55">
        <v>63287</v>
      </c>
      <c r="E25" s="55">
        <v>63287</v>
      </c>
      <c r="F25" s="55"/>
      <c r="G25" s="55"/>
      <c r="H25" s="56"/>
    </row>
    <row r="26" spans="1:8" s="38" customFormat="1" ht="12" customHeight="1">
      <c r="A26" s="39"/>
      <c r="B26" s="40" t="s">
        <v>53</v>
      </c>
      <c r="C26" s="41" t="s">
        <v>54</v>
      </c>
      <c r="D26" s="57">
        <v>6768</v>
      </c>
      <c r="E26" s="57">
        <v>25001</v>
      </c>
      <c r="F26" s="57"/>
      <c r="G26" s="57">
        <v>10071</v>
      </c>
      <c r="H26" s="58">
        <v>8162</v>
      </c>
    </row>
    <row r="27" spans="1:8" s="38" customFormat="1" ht="12" customHeight="1">
      <c r="A27" s="39"/>
      <c r="B27" s="40" t="s">
        <v>55</v>
      </c>
      <c r="C27" s="41" t="s">
        <v>56</v>
      </c>
      <c r="D27" s="57"/>
      <c r="E27" s="57"/>
      <c r="F27" s="57"/>
      <c r="G27" s="57"/>
      <c r="H27" s="58"/>
    </row>
    <row r="28" spans="1:8" s="38" customFormat="1" ht="12" customHeight="1">
      <c r="A28" s="39"/>
      <c r="B28" s="40" t="s">
        <v>57</v>
      </c>
      <c r="C28" s="41" t="s">
        <v>58</v>
      </c>
      <c r="D28" s="57"/>
      <c r="E28" s="57"/>
      <c r="F28" s="57"/>
      <c r="G28" s="57"/>
      <c r="H28" s="58"/>
    </row>
    <row r="29" spans="1:8" s="38" customFormat="1" ht="12" customHeight="1">
      <c r="A29" s="39"/>
      <c r="B29" s="40" t="s">
        <v>59</v>
      </c>
      <c r="C29" s="41" t="s">
        <v>60</v>
      </c>
      <c r="D29" s="57"/>
      <c r="E29" s="57"/>
      <c r="F29" s="57"/>
      <c r="G29" s="57"/>
      <c r="H29" s="58"/>
    </row>
    <row r="30" spans="1:8" s="38" customFormat="1" ht="12" customHeight="1">
      <c r="A30" s="39"/>
      <c r="B30" s="40" t="s">
        <v>61</v>
      </c>
      <c r="C30" s="41" t="s">
        <v>62</v>
      </c>
      <c r="D30" s="57"/>
      <c r="E30" s="57"/>
      <c r="F30" s="57"/>
      <c r="G30" s="57"/>
      <c r="H30" s="58"/>
    </row>
    <row r="31" spans="1:8" s="38" customFormat="1" ht="12" customHeight="1">
      <c r="A31" s="39"/>
      <c r="B31" s="40" t="s">
        <v>63</v>
      </c>
      <c r="C31" s="41" t="s">
        <v>64</v>
      </c>
      <c r="D31" s="57"/>
      <c r="E31" s="57"/>
      <c r="F31" s="57"/>
      <c r="G31" s="57"/>
      <c r="H31" s="58"/>
    </row>
    <row r="32" spans="1:8" s="38" customFormat="1" ht="12" customHeight="1" thickBot="1">
      <c r="A32" s="44"/>
      <c r="B32" s="45" t="s">
        <v>65</v>
      </c>
      <c r="C32" s="46" t="s">
        <v>66</v>
      </c>
      <c r="D32" s="59">
        <v>67281</v>
      </c>
      <c r="E32" s="59">
        <v>67281</v>
      </c>
      <c r="F32" s="59"/>
      <c r="G32" s="59"/>
      <c r="H32" s="60"/>
    </row>
    <row r="33" spans="1:8" s="38" customFormat="1" ht="12" customHeight="1" thickBot="1">
      <c r="A33" s="61" t="s">
        <v>67</v>
      </c>
      <c r="B33" s="62"/>
      <c r="C33" s="28" t="s">
        <v>68</v>
      </c>
      <c r="D33" s="29">
        <f>+D34+D40</f>
        <v>447152</v>
      </c>
      <c r="E33" s="29">
        <f>SUM(E34+E40)</f>
        <v>466563</v>
      </c>
      <c r="F33" s="30">
        <v>4800</v>
      </c>
      <c r="G33" s="30">
        <f>SUM(G40+G34)</f>
        <v>9457</v>
      </c>
      <c r="H33" s="31">
        <v>5154</v>
      </c>
    </row>
    <row r="34" spans="1:8" s="38" customFormat="1" ht="12" customHeight="1">
      <c r="A34" s="33"/>
      <c r="B34" s="63" t="s">
        <v>69</v>
      </c>
      <c r="C34" s="64" t="s">
        <v>70</v>
      </c>
      <c r="D34" s="65">
        <f>SUM(D35:D39)</f>
        <v>120772</v>
      </c>
      <c r="E34" s="65">
        <f>SUM(E35:E39)</f>
        <v>130072</v>
      </c>
      <c r="F34" s="65"/>
      <c r="G34" s="65">
        <v>4500</v>
      </c>
      <c r="H34" s="66"/>
    </row>
    <row r="35" spans="1:8" s="38" customFormat="1" ht="12" customHeight="1">
      <c r="A35" s="39"/>
      <c r="B35" s="67" t="s">
        <v>71</v>
      </c>
      <c r="C35" s="41" t="s">
        <v>72</v>
      </c>
      <c r="D35" s="42">
        <v>5257</v>
      </c>
      <c r="E35" s="42">
        <v>5257</v>
      </c>
      <c r="F35" s="42"/>
      <c r="G35" s="42"/>
      <c r="H35" s="43"/>
    </row>
    <row r="36" spans="1:8" s="38" customFormat="1" ht="12" customHeight="1">
      <c r="A36" s="39"/>
      <c r="B36" s="67" t="s">
        <v>73</v>
      </c>
      <c r="C36" s="41" t="s">
        <v>74</v>
      </c>
      <c r="D36" s="42"/>
      <c r="E36" s="42">
        <v>4800</v>
      </c>
      <c r="F36" s="42">
        <v>4800</v>
      </c>
      <c r="G36" s="42"/>
      <c r="H36" s="43"/>
    </row>
    <row r="37" spans="1:8" s="38" customFormat="1" ht="12" customHeight="1">
      <c r="A37" s="39"/>
      <c r="B37" s="67" t="s">
        <v>75</v>
      </c>
      <c r="C37" s="41" t="s">
        <v>76</v>
      </c>
      <c r="D37" s="42"/>
      <c r="E37" s="42"/>
      <c r="F37" s="42"/>
      <c r="G37" s="42"/>
      <c r="H37" s="43"/>
    </row>
    <row r="38" spans="1:8" s="38" customFormat="1" ht="12" customHeight="1">
      <c r="A38" s="39"/>
      <c r="B38" s="67" t="s">
        <v>77</v>
      </c>
      <c r="C38" s="41" t="s">
        <v>78</v>
      </c>
      <c r="D38" s="42"/>
      <c r="E38" s="42"/>
      <c r="F38" s="42"/>
      <c r="G38" s="42"/>
      <c r="H38" s="43"/>
    </row>
    <row r="39" spans="1:8" s="38" customFormat="1" ht="12" customHeight="1">
      <c r="A39" s="39"/>
      <c r="B39" s="67" t="s">
        <v>79</v>
      </c>
      <c r="C39" s="41" t="s">
        <v>80</v>
      </c>
      <c r="D39" s="42">
        <v>115515</v>
      </c>
      <c r="E39" s="42">
        <v>120015</v>
      </c>
      <c r="F39" s="42"/>
      <c r="G39" s="42">
        <v>4500</v>
      </c>
      <c r="H39" s="43"/>
    </row>
    <row r="40" spans="1:8" s="38" customFormat="1" ht="12" customHeight="1">
      <c r="A40" s="39"/>
      <c r="B40" s="67" t="s">
        <v>81</v>
      </c>
      <c r="C40" s="68" t="s">
        <v>82</v>
      </c>
      <c r="D40" s="69">
        <f>SUM(D41:D45)</f>
        <v>326380</v>
      </c>
      <c r="E40" s="69">
        <f>SUM(E41:E45)</f>
        <v>336491</v>
      </c>
      <c r="F40" s="69"/>
      <c r="G40" s="69">
        <v>4957</v>
      </c>
      <c r="H40" s="70">
        <v>5154</v>
      </c>
    </row>
    <row r="41" spans="1:8" s="38" customFormat="1" ht="12" customHeight="1">
      <c r="A41" s="39"/>
      <c r="B41" s="67" t="s">
        <v>83</v>
      </c>
      <c r="C41" s="41" t="s">
        <v>72</v>
      </c>
      <c r="D41" s="42"/>
      <c r="E41" s="42"/>
      <c r="F41" s="42"/>
      <c r="G41" s="42"/>
      <c r="H41" s="43"/>
    </row>
    <row r="42" spans="1:8" s="38" customFormat="1" ht="12" customHeight="1">
      <c r="A42" s="39"/>
      <c r="B42" s="67" t="s">
        <v>84</v>
      </c>
      <c r="C42" s="41" t="s">
        <v>74</v>
      </c>
      <c r="D42" s="42"/>
      <c r="E42" s="42"/>
      <c r="F42" s="42"/>
      <c r="G42" s="42"/>
      <c r="H42" s="43"/>
    </row>
    <row r="43" spans="1:8" s="38" customFormat="1" ht="12" customHeight="1">
      <c r="A43" s="39"/>
      <c r="B43" s="67" t="s">
        <v>85</v>
      </c>
      <c r="C43" s="41" t="s">
        <v>76</v>
      </c>
      <c r="D43" s="42"/>
      <c r="E43" s="42"/>
      <c r="F43" s="42"/>
      <c r="G43" s="42"/>
      <c r="H43" s="43"/>
    </row>
    <row r="44" spans="1:8" s="38" customFormat="1" ht="12" customHeight="1">
      <c r="A44" s="39"/>
      <c r="B44" s="67" t="s">
        <v>86</v>
      </c>
      <c r="C44" s="41" t="s">
        <v>78</v>
      </c>
      <c r="D44" s="42">
        <v>323676</v>
      </c>
      <c r="E44" s="42">
        <v>328793</v>
      </c>
      <c r="F44" s="42"/>
      <c r="G44" s="42"/>
      <c r="H44" s="43">
        <v>5117</v>
      </c>
    </row>
    <row r="45" spans="1:8" s="38" customFormat="1" ht="12" customHeight="1" thickBot="1">
      <c r="A45" s="44"/>
      <c r="B45" s="71" t="s">
        <v>87</v>
      </c>
      <c r="C45" s="46" t="s">
        <v>88</v>
      </c>
      <c r="D45" s="47">
        <v>2704</v>
      </c>
      <c r="E45" s="47">
        <v>7698</v>
      </c>
      <c r="F45" s="47"/>
      <c r="G45" s="47">
        <v>4957</v>
      </c>
      <c r="H45" s="48">
        <v>37</v>
      </c>
    </row>
    <row r="46" spans="1:8" s="32" customFormat="1" ht="12" customHeight="1" thickBot="1">
      <c r="A46" s="61" t="s">
        <v>89</v>
      </c>
      <c r="B46" s="27"/>
      <c r="C46" s="28" t="s">
        <v>90</v>
      </c>
      <c r="D46" s="29">
        <f>+D47+D48</f>
        <v>0</v>
      </c>
      <c r="E46" s="29"/>
      <c r="F46" s="30"/>
      <c r="G46" s="30"/>
      <c r="H46" s="31"/>
    </row>
    <row r="47" spans="1:8" s="38" customFormat="1" ht="12" customHeight="1">
      <c r="A47" s="33"/>
      <c r="B47" s="63" t="s">
        <v>91</v>
      </c>
      <c r="C47" s="35" t="s">
        <v>92</v>
      </c>
      <c r="D47" s="36"/>
      <c r="E47" s="36"/>
      <c r="F47" s="36"/>
      <c r="G47" s="36"/>
      <c r="H47" s="37"/>
    </row>
    <row r="48" spans="1:8" s="38" customFormat="1" ht="12" customHeight="1" thickBot="1">
      <c r="A48" s="44"/>
      <c r="B48" s="71" t="s">
        <v>93</v>
      </c>
      <c r="C48" s="46" t="s">
        <v>94</v>
      </c>
      <c r="D48" s="47"/>
      <c r="E48" s="47"/>
      <c r="F48" s="47"/>
      <c r="G48" s="47"/>
      <c r="H48" s="48"/>
    </row>
    <row r="49" spans="1:8" s="38" customFormat="1" ht="12" customHeight="1" thickBot="1">
      <c r="A49" s="20" t="s">
        <v>15</v>
      </c>
      <c r="B49" s="27"/>
      <c r="C49" s="28" t="s">
        <v>95</v>
      </c>
      <c r="D49" s="29">
        <f>+D50+D51+D52</f>
        <v>0</v>
      </c>
      <c r="E49" s="29"/>
      <c r="F49" s="30"/>
      <c r="G49" s="30"/>
      <c r="H49" s="31"/>
    </row>
    <row r="50" spans="1:8" s="38" customFormat="1" ht="12" customHeight="1">
      <c r="A50" s="33"/>
      <c r="B50" s="63" t="s">
        <v>96</v>
      </c>
      <c r="C50" s="35" t="s">
        <v>97</v>
      </c>
      <c r="D50" s="36"/>
      <c r="E50" s="36"/>
      <c r="F50" s="36"/>
      <c r="G50" s="36"/>
      <c r="H50" s="37"/>
    </row>
    <row r="51" spans="1:8" s="38" customFormat="1" ht="12" customHeight="1">
      <c r="A51" s="33"/>
      <c r="B51" s="67" t="s">
        <v>98</v>
      </c>
      <c r="C51" s="41" t="s">
        <v>99</v>
      </c>
      <c r="D51" s="36"/>
      <c r="E51" s="42"/>
      <c r="F51" s="42"/>
      <c r="G51" s="42"/>
      <c r="H51" s="43"/>
    </row>
    <row r="52" spans="1:8" s="38" customFormat="1" ht="12" customHeight="1" thickBot="1">
      <c r="A52" s="44"/>
      <c r="B52" s="71" t="s">
        <v>100</v>
      </c>
      <c r="C52" s="46" t="s">
        <v>101</v>
      </c>
      <c r="D52" s="47"/>
      <c r="E52" s="47"/>
      <c r="F52" s="47"/>
      <c r="G52" s="47"/>
      <c r="H52" s="48"/>
    </row>
    <row r="53" spans="1:8" s="38" customFormat="1" ht="12" customHeight="1" thickBot="1">
      <c r="A53" s="61" t="s">
        <v>102</v>
      </c>
      <c r="B53" s="72"/>
      <c r="C53" s="28" t="s">
        <v>103</v>
      </c>
      <c r="D53" s="73"/>
      <c r="E53" s="52"/>
      <c r="F53" s="53"/>
      <c r="G53" s="53"/>
      <c r="H53" s="54"/>
    </row>
    <row r="54" spans="1:8" s="32" customFormat="1" ht="12" customHeight="1" thickBot="1">
      <c r="A54" s="20" t="s">
        <v>104</v>
      </c>
      <c r="B54" s="27"/>
      <c r="C54" s="28" t="s">
        <v>105</v>
      </c>
      <c r="D54" s="74">
        <f>+D9+D14+D23+D24+D33+D46+D49+D53</f>
        <v>625377</v>
      </c>
      <c r="E54" s="75">
        <f>SUM(E33+E24+E23+E8)</f>
        <v>663021</v>
      </c>
      <c r="F54" s="76">
        <v>4800</v>
      </c>
      <c r="G54" s="76">
        <f>SUM(G33+G24)</f>
        <v>19528</v>
      </c>
      <c r="H54" s="77">
        <v>13316</v>
      </c>
    </row>
    <row r="55" spans="1:8" s="32" customFormat="1" ht="12" customHeight="1" thickBot="1">
      <c r="A55" s="20" t="s">
        <v>106</v>
      </c>
      <c r="B55" s="78"/>
      <c r="C55" s="28" t="s">
        <v>107</v>
      </c>
      <c r="D55" s="79">
        <f>+D56+D57</f>
        <v>23351</v>
      </c>
      <c r="E55" s="29">
        <f>SUM(E56:E57)</f>
        <v>29917</v>
      </c>
      <c r="F55" s="30"/>
      <c r="G55" s="30">
        <f>SUM(G56:G57)</f>
        <v>4169</v>
      </c>
      <c r="H55" s="31"/>
    </row>
    <row r="56" spans="1:8" s="32" customFormat="1" ht="12" customHeight="1">
      <c r="A56" s="33"/>
      <c r="B56" s="63" t="s">
        <v>108</v>
      </c>
      <c r="C56" s="35" t="s">
        <v>109</v>
      </c>
      <c r="D56" s="80">
        <v>3879</v>
      </c>
      <c r="E56" s="55">
        <v>19149</v>
      </c>
      <c r="F56" s="55"/>
      <c r="G56" s="55">
        <v>12873</v>
      </c>
      <c r="H56" s="56"/>
    </row>
    <row r="57" spans="1:8" s="32" customFormat="1" ht="12" customHeight="1" thickBot="1">
      <c r="A57" s="44"/>
      <c r="B57" s="71" t="s">
        <v>110</v>
      </c>
      <c r="C57" s="81" t="s">
        <v>111</v>
      </c>
      <c r="D57" s="59">
        <v>19472</v>
      </c>
      <c r="E57" s="59">
        <v>10768</v>
      </c>
      <c r="F57" s="59"/>
      <c r="G57" s="59">
        <v>-8704</v>
      </c>
      <c r="H57" s="60"/>
    </row>
    <row r="58" spans="1:8" s="38" customFormat="1" ht="12" customHeight="1" thickBot="1">
      <c r="A58" s="82" t="s">
        <v>112</v>
      </c>
      <c r="B58" s="83"/>
      <c r="C58" s="84" t="s">
        <v>113</v>
      </c>
      <c r="D58" s="29">
        <f>+D54+D55</f>
        <v>648728</v>
      </c>
      <c r="E58" s="29">
        <f>SUM(E54+E55)</f>
        <v>692938</v>
      </c>
      <c r="F58" s="30">
        <v>4800</v>
      </c>
      <c r="G58" s="30">
        <f>SUM(G55+G54)</f>
        <v>23697</v>
      </c>
      <c r="H58" s="31">
        <v>13316</v>
      </c>
    </row>
    <row r="59" spans="1:8" s="38" customFormat="1" ht="15" customHeight="1">
      <c r="A59" s="85"/>
      <c r="B59" s="85"/>
      <c r="C59" s="86"/>
      <c r="D59" s="87"/>
      <c r="E59" s="87"/>
      <c r="F59" s="87"/>
      <c r="G59" s="87"/>
      <c r="H59" s="87"/>
    </row>
    <row r="60" spans="1:8">
      <c r="A60" s="88"/>
      <c r="B60" s="89"/>
      <c r="C60" s="89"/>
      <c r="D60" s="90"/>
      <c r="E60" s="90"/>
      <c r="F60" s="90"/>
      <c r="G60" s="90"/>
      <c r="H60" s="90"/>
    </row>
    <row r="61" spans="1:8" s="25" customFormat="1" ht="16.5" customHeight="1">
      <c r="A61" s="158" t="s">
        <v>114</v>
      </c>
      <c r="B61" s="159"/>
      <c r="C61" s="159"/>
      <c r="D61" s="159"/>
      <c r="E61" s="159"/>
      <c r="F61" s="159"/>
      <c r="G61" s="159"/>
      <c r="H61" s="91"/>
    </row>
    <row r="62" spans="1:8" s="98" customFormat="1" ht="12" customHeight="1" thickBot="1">
      <c r="A62" s="92" t="s">
        <v>17</v>
      </c>
      <c r="B62" s="93"/>
      <c r="C62" s="94" t="s">
        <v>115</v>
      </c>
      <c r="D62" s="95">
        <f>SUM(D63:D67)</f>
        <v>304526</v>
      </c>
      <c r="E62" s="95">
        <f>SUM(E63:E67)</f>
        <v>340487</v>
      </c>
      <c r="F62" s="96">
        <f>SUM(F63:F75)</f>
        <v>7197</v>
      </c>
      <c r="G62" s="97">
        <f>SUM(G63:G75)</f>
        <v>17402</v>
      </c>
      <c r="H62" s="96">
        <v>11362</v>
      </c>
    </row>
    <row r="63" spans="1:8" ht="12" customHeight="1">
      <c r="A63" s="99"/>
      <c r="B63" s="63" t="s">
        <v>116</v>
      </c>
      <c r="C63" s="100" t="s">
        <v>117</v>
      </c>
      <c r="D63" s="101">
        <v>127000</v>
      </c>
      <c r="E63" s="36">
        <f>SUM(D63+F63+G63)</f>
        <v>133210</v>
      </c>
      <c r="F63" s="102">
        <v>5658</v>
      </c>
      <c r="G63" s="36">
        <v>552</v>
      </c>
      <c r="H63" s="37"/>
    </row>
    <row r="64" spans="1:8" ht="12" customHeight="1">
      <c r="A64" s="103"/>
      <c r="B64" s="67" t="s">
        <v>118</v>
      </c>
      <c r="C64" s="104" t="s">
        <v>119</v>
      </c>
      <c r="D64" s="105">
        <v>20602</v>
      </c>
      <c r="E64" s="57">
        <f>SUM(D64+F64+G64)</f>
        <v>22265</v>
      </c>
      <c r="F64" s="106">
        <v>1514</v>
      </c>
      <c r="G64" s="57">
        <v>149</v>
      </c>
      <c r="H64" s="58"/>
    </row>
    <row r="65" spans="1:8" ht="12" customHeight="1">
      <c r="A65" s="103"/>
      <c r="B65" s="67" t="s">
        <v>120</v>
      </c>
      <c r="C65" s="104" t="s">
        <v>121</v>
      </c>
      <c r="D65" s="107">
        <v>45718</v>
      </c>
      <c r="E65" s="42">
        <v>63083</v>
      </c>
      <c r="F65" s="108">
        <v>25</v>
      </c>
      <c r="G65" s="42">
        <v>16116</v>
      </c>
      <c r="H65" s="43">
        <v>1224</v>
      </c>
    </row>
    <row r="66" spans="1:8" ht="12" customHeight="1">
      <c r="A66" s="103"/>
      <c r="B66" s="67" t="s">
        <v>122</v>
      </c>
      <c r="C66" s="104" t="s">
        <v>123</v>
      </c>
      <c r="D66" s="107">
        <v>87020</v>
      </c>
      <c r="E66" s="42">
        <v>97468</v>
      </c>
      <c r="F66" s="108"/>
      <c r="G66" s="42">
        <v>360</v>
      </c>
      <c r="H66" s="43">
        <v>10088</v>
      </c>
    </row>
    <row r="67" spans="1:8" ht="12" customHeight="1">
      <c r="A67" s="103"/>
      <c r="B67" s="67" t="s">
        <v>124</v>
      </c>
      <c r="C67" s="104" t="s">
        <v>125</v>
      </c>
      <c r="D67" s="107">
        <v>24186</v>
      </c>
      <c r="E67" s="42">
        <v>24461</v>
      </c>
      <c r="F67" s="108"/>
      <c r="G67" s="42">
        <v>225</v>
      </c>
      <c r="H67" s="43">
        <v>50</v>
      </c>
    </row>
    <row r="68" spans="1:8" ht="12" customHeight="1">
      <c r="A68" s="103"/>
      <c r="B68" s="67" t="s">
        <v>126</v>
      </c>
      <c r="C68" s="104" t="s">
        <v>127</v>
      </c>
      <c r="D68" s="105"/>
      <c r="E68" s="57"/>
      <c r="F68" s="106"/>
      <c r="G68" s="57"/>
      <c r="H68" s="58"/>
    </row>
    <row r="69" spans="1:8" ht="12" customHeight="1">
      <c r="A69" s="103"/>
      <c r="B69" s="67" t="s">
        <v>128</v>
      </c>
      <c r="C69" s="109" t="s">
        <v>129</v>
      </c>
      <c r="D69" s="107"/>
      <c r="E69" s="42"/>
      <c r="F69" s="108"/>
      <c r="G69" s="42"/>
      <c r="H69" s="43"/>
    </row>
    <row r="70" spans="1:8" ht="12" customHeight="1">
      <c r="A70" s="103"/>
      <c r="B70" s="67" t="s">
        <v>130</v>
      </c>
      <c r="C70" s="110" t="s">
        <v>131</v>
      </c>
      <c r="D70" s="107"/>
      <c r="E70" s="42"/>
      <c r="F70" s="108"/>
      <c r="G70" s="42"/>
      <c r="H70" s="43"/>
    </row>
    <row r="71" spans="1:8" ht="12" customHeight="1">
      <c r="A71" s="103"/>
      <c r="B71" s="67" t="s">
        <v>132</v>
      </c>
      <c r="C71" s="110" t="s">
        <v>133</v>
      </c>
      <c r="D71" s="107">
        <v>8443</v>
      </c>
      <c r="E71" s="42">
        <v>8443</v>
      </c>
      <c r="F71" s="108"/>
      <c r="G71" s="42"/>
      <c r="H71" s="43"/>
    </row>
    <row r="72" spans="1:8" ht="12" customHeight="1">
      <c r="A72" s="103"/>
      <c r="B72" s="67" t="s">
        <v>134</v>
      </c>
      <c r="C72" s="110" t="s">
        <v>135</v>
      </c>
      <c r="D72" s="107"/>
      <c r="E72" s="42"/>
      <c r="F72" s="108"/>
      <c r="G72" s="42"/>
      <c r="H72" s="43"/>
    </row>
    <row r="73" spans="1:8" ht="12" customHeight="1">
      <c r="A73" s="103"/>
      <c r="B73" s="67" t="s">
        <v>136</v>
      </c>
      <c r="C73" s="111" t="s">
        <v>137</v>
      </c>
      <c r="D73" s="107"/>
      <c r="E73" s="42"/>
      <c r="F73" s="108"/>
      <c r="G73" s="42"/>
      <c r="H73" s="43"/>
    </row>
    <row r="74" spans="1:8" ht="12" customHeight="1">
      <c r="A74" s="103"/>
      <c r="B74" s="67" t="s">
        <v>138</v>
      </c>
      <c r="C74" s="112" t="s">
        <v>139</v>
      </c>
      <c r="D74" s="107"/>
      <c r="E74" s="42"/>
      <c r="F74" s="108"/>
      <c r="G74" s="42"/>
      <c r="H74" s="43"/>
    </row>
    <row r="75" spans="1:8" ht="12" customHeight="1" thickBot="1">
      <c r="A75" s="113"/>
      <c r="B75" s="71" t="s">
        <v>140</v>
      </c>
      <c r="C75" s="114" t="s">
        <v>141</v>
      </c>
      <c r="D75" s="115"/>
      <c r="E75" s="47"/>
      <c r="F75" s="116"/>
      <c r="G75" s="47"/>
      <c r="H75" s="48"/>
    </row>
    <row r="76" spans="1:8" ht="12" customHeight="1" thickBot="1">
      <c r="A76" s="61" t="s">
        <v>19</v>
      </c>
      <c r="B76" s="117"/>
      <c r="C76" s="118" t="s">
        <v>142</v>
      </c>
      <c r="D76" s="79">
        <f>SUM(D77:D79)</f>
        <v>344202</v>
      </c>
      <c r="E76" s="29">
        <f>SUM(E77:E86)</f>
        <v>352451</v>
      </c>
      <c r="F76" s="30"/>
      <c r="G76" s="30">
        <v>6295</v>
      </c>
      <c r="H76" s="31">
        <v>1954</v>
      </c>
    </row>
    <row r="77" spans="1:8" s="98" customFormat="1" ht="12" customHeight="1">
      <c r="A77" s="99"/>
      <c r="B77" s="63" t="s">
        <v>21</v>
      </c>
      <c r="C77" s="35" t="s">
        <v>143</v>
      </c>
      <c r="D77" s="55">
        <v>325332</v>
      </c>
      <c r="E77" s="55">
        <v>336781</v>
      </c>
      <c r="F77" s="119"/>
      <c r="G77" s="55">
        <v>6295</v>
      </c>
      <c r="H77" s="56">
        <v>5154</v>
      </c>
    </row>
    <row r="78" spans="1:8" ht="12" customHeight="1">
      <c r="A78" s="103"/>
      <c r="B78" s="67" t="s">
        <v>23</v>
      </c>
      <c r="C78" s="41" t="s">
        <v>144</v>
      </c>
      <c r="D78" s="57">
        <v>18000</v>
      </c>
      <c r="E78" s="57">
        <v>12056</v>
      </c>
      <c r="F78" s="106"/>
      <c r="G78" s="57"/>
      <c r="H78" s="58">
        <v>-5944</v>
      </c>
    </row>
    <row r="79" spans="1:8" ht="12" customHeight="1">
      <c r="A79" s="103"/>
      <c r="B79" s="67" t="s">
        <v>25</v>
      </c>
      <c r="C79" s="41" t="s">
        <v>145</v>
      </c>
      <c r="D79" s="57">
        <v>870</v>
      </c>
      <c r="E79" s="57">
        <v>3614</v>
      </c>
      <c r="F79" s="106"/>
      <c r="G79" s="57"/>
      <c r="H79" s="58">
        <v>2744</v>
      </c>
    </row>
    <row r="80" spans="1:8" ht="12" customHeight="1">
      <c r="A80" s="103"/>
      <c r="B80" s="67" t="s">
        <v>27</v>
      </c>
      <c r="C80" s="41" t="s">
        <v>146</v>
      </c>
      <c r="D80" s="57"/>
      <c r="E80" s="57"/>
      <c r="F80" s="106"/>
      <c r="G80" s="57"/>
      <c r="H80" s="58"/>
    </row>
    <row r="81" spans="1:17" ht="12" customHeight="1">
      <c r="A81" s="103"/>
      <c r="B81" s="67" t="s">
        <v>147</v>
      </c>
      <c r="C81" s="110" t="s">
        <v>148</v>
      </c>
      <c r="D81" s="57"/>
      <c r="E81" s="57"/>
      <c r="F81" s="106"/>
      <c r="G81" s="57"/>
      <c r="H81" s="58"/>
    </row>
    <row r="82" spans="1:17" ht="12" customHeight="1">
      <c r="A82" s="103"/>
      <c r="B82" s="67" t="s">
        <v>149</v>
      </c>
      <c r="C82" s="110" t="s">
        <v>150</v>
      </c>
      <c r="D82" s="57"/>
      <c r="E82" s="57"/>
      <c r="F82" s="106"/>
      <c r="G82" s="57"/>
      <c r="H82" s="58"/>
    </row>
    <row r="83" spans="1:17" ht="12" customHeight="1">
      <c r="A83" s="103"/>
      <c r="B83" s="67" t="s">
        <v>151</v>
      </c>
      <c r="C83" s="110" t="s">
        <v>152</v>
      </c>
      <c r="D83" s="57"/>
      <c r="E83" s="57"/>
      <c r="F83" s="106"/>
      <c r="G83" s="57"/>
      <c r="H83" s="58"/>
    </row>
    <row r="84" spans="1:17" s="98" customFormat="1" ht="12" customHeight="1">
      <c r="A84" s="103"/>
      <c r="B84" s="67" t="s">
        <v>153</v>
      </c>
      <c r="C84" s="110" t="s">
        <v>154</v>
      </c>
      <c r="D84" s="57"/>
      <c r="E84" s="57"/>
      <c r="F84" s="106"/>
      <c r="G84" s="57"/>
      <c r="H84" s="58"/>
    </row>
    <row r="85" spans="1:17" ht="12" customHeight="1">
      <c r="A85" s="103"/>
      <c r="B85" s="67" t="s">
        <v>155</v>
      </c>
      <c r="C85" s="110" t="s">
        <v>156</v>
      </c>
      <c r="D85" s="57"/>
      <c r="E85" s="57"/>
      <c r="F85" s="106"/>
      <c r="G85" s="57"/>
      <c r="H85" s="58"/>
      <c r="Q85" s="120"/>
    </row>
    <row r="86" spans="1:17" ht="21" customHeight="1" thickBot="1">
      <c r="A86" s="113"/>
      <c r="B86" s="71" t="s">
        <v>157</v>
      </c>
      <c r="C86" s="121" t="s">
        <v>158</v>
      </c>
      <c r="D86" s="59"/>
      <c r="E86" s="59"/>
      <c r="F86" s="122"/>
      <c r="G86" s="59"/>
      <c r="H86" s="60"/>
    </row>
    <row r="87" spans="1:17" ht="12" customHeight="1" thickBot="1">
      <c r="A87" s="61" t="s">
        <v>29</v>
      </c>
      <c r="B87" s="117"/>
      <c r="C87" s="123" t="s">
        <v>159</v>
      </c>
      <c r="D87" s="29">
        <f>+D88+D89</f>
        <v>0</v>
      </c>
      <c r="E87" s="29"/>
      <c r="F87" s="30"/>
      <c r="G87" s="30"/>
      <c r="H87" s="31"/>
    </row>
    <row r="88" spans="1:17" s="98" customFormat="1" ht="12" customHeight="1">
      <c r="A88" s="99"/>
      <c r="B88" s="63" t="s">
        <v>31</v>
      </c>
      <c r="C88" s="124" t="s">
        <v>160</v>
      </c>
      <c r="D88" s="55"/>
      <c r="E88" s="55"/>
      <c r="F88" s="119"/>
      <c r="G88" s="55"/>
      <c r="H88" s="56"/>
    </row>
    <row r="89" spans="1:17" s="98" customFormat="1" ht="12" customHeight="1" thickBot="1">
      <c r="A89" s="113"/>
      <c r="B89" s="71" t="s">
        <v>33</v>
      </c>
      <c r="C89" s="125" t="s">
        <v>161</v>
      </c>
      <c r="D89" s="47"/>
      <c r="E89" s="47"/>
      <c r="F89" s="116"/>
      <c r="G89" s="47"/>
      <c r="H89" s="48"/>
    </row>
    <row r="90" spans="1:17" s="98" customFormat="1" ht="12" customHeight="1" thickBot="1">
      <c r="A90" s="126" t="s">
        <v>47</v>
      </c>
      <c r="B90" s="127"/>
      <c r="C90" s="28" t="s">
        <v>162</v>
      </c>
      <c r="D90" s="52"/>
      <c r="E90" s="52"/>
      <c r="F90" s="53"/>
      <c r="G90" s="53"/>
      <c r="H90" s="54"/>
    </row>
    <row r="91" spans="1:17" s="98" customFormat="1" ht="12" customHeight="1" thickBot="1">
      <c r="A91" s="61" t="s">
        <v>49</v>
      </c>
      <c r="B91" s="128"/>
      <c r="C91" s="28" t="s">
        <v>163</v>
      </c>
      <c r="D91" s="52"/>
      <c r="E91" s="52"/>
      <c r="F91" s="129"/>
      <c r="G91" s="53"/>
      <c r="H91" s="54"/>
    </row>
    <row r="92" spans="1:17" s="98" customFormat="1" ht="12" customHeight="1" thickBot="1">
      <c r="A92" s="61" t="s">
        <v>67</v>
      </c>
      <c r="B92" s="117"/>
      <c r="C92" s="28" t="s">
        <v>164</v>
      </c>
      <c r="D92" s="130">
        <f>+D62+D76+D87+D90+D91</f>
        <v>648728</v>
      </c>
      <c r="E92" s="130">
        <v>692938</v>
      </c>
      <c r="F92" s="131">
        <v>7197</v>
      </c>
      <c r="G92" s="131">
        <f>SUM(G76+G62)</f>
        <v>23697</v>
      </c>
      <c r="H92" s="132">
        <v>13316</v>
      </c>
    </row>
    <row r="93" spans="1:17" s="98" customFormat="1" ht="12" customHeight="1" thickBot="1">
      <c r="A93" s="61" t="s">
        <v>89</v>
      </c>
      <c r="B93" s="117"/>
      <c r="C93" s="28" t="s">
        <v>165</v>
      </c>
      <c r="D93" s="29">
        <f>+D94+D95</f>
        <v>0</v>
      </c>
      <c r="E93" s="29"/>
      <c r="F93" s="30"/>
      <c r="G93" s="31"/>
      <c r="H93" s="31"/>
    </row>
    <row r="94" spans="1:17" ht="12.75" customHeight="1">
      <c r="A94" s="99"/>
      <c r="B94" s="63" t="s">
        <v>166</v>
      </c>
      <c r="C94" s="35" t="s">
        <v>167</v>
      </c>
      <c r="D94" s="36"/>
      <c r="E94" s="36"/>
      <c r="F94" s="102"/>
      <c r="G94" s="36"/>
      <c r="H94" s="37"/>
    </row>
    <row r="95" spans="1:17" ht="12" customHeight="1" thickBot="1">
      <c r="A95" s="113"/>
      <c r="B95" s="71" t="s">
        <v>93</v>
      </c>
      <c r="C95" s="81" t="s">
        <v>168</v>
      </c>
      <c r="D95" s="47"/>
      <c r="E95" s="47"/>
      <c r="F95" s="116"/>
      <c r="G95" s="47"/>
      <c r="H95" s="48"/>
    </row>
    <row r="96" spans="1:17" ht="15" customHeight="1" thickBot="1">
      <c r="A96" s="61" t="s">
        <v>15</v>
      </c>
      <c r="B96" s="72"/>
      <c r="C96" s="28" t="s">
        <v>169</v>
      </c>
      <c r="D96" s="133">
        <f>+D92+D93</f>
        <v>648728</v>
      </c>
      <c r="E96" s="133">
        <v>692938</v>
      </c>
      <c r="F96" s="134">
        <v>7197</v>
      </c>
      <c r="G96" s="134">
        <v>23697</v>
      </c>
      <c r="H96" s="135">
        <v>13316</v>
      </c>
    </row>
    <row r="97" spans="1:8" ht="13.5" thickBot="1">
      <c r="A97" s="146"/>
      <c r="B97" s="146"/>
      <c r="C97" s="146"/>
      <c r="D97" s="146"/>
      <c r="E97" s="146"/>
      <c r="F97" s="146"/>
      <c r="G97" s="146"/>
      <c r="H97" s="136"/>
    </row>
    <row r="98" spans="1:8" ht="15" customHeight="1" thickBot="1">
      <c r="A98" s="137" t="s">
        <v>170</v>
      </c>
      <c r="B98" s="138"/>
      <c r="C98" s="139"/>
      <c r="D98" s="140"/>
      <c r="E98" s="140"/>
      <c r="F98" s="141"/>
      <c r="G98" s="141"/>
      <c r="H98" s="142"/>
    </row>
    <row r="99" spans="1:8" ht="14.25" customHeight="1" thickBot="1">
      <c r="A99" s="137" t="s">
        <v>171</v>
      </c>
      <c r="B99" s="138"/>
      <c r="C99" s="139"/>
      <c r="D99" s="140"/>
      <c r="E99" s="140"/>
      <c r="F99" s="141"/>
      <c r="G99" s="141"/>
      <c r="H99" s="142"/>
    </row>
  </sheetData>
  <sheetProtection formatCells="0"/>
  <mergeCells count="7">
    <mergeCell ref="A97:G97"/>
    <mergeCell ref="A2:B2"/>
    <mergeCell ref="D3:H3"/>
    <mergeCell ref="A4:G4"/>
    <mergeCell ref="A5:B5"/>
    <mergeCell ref="A7:G7"/>
    <mergeCell ref="A61:G6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9.melléklet</vt:lpstr>
      <vt:lpstr>'9.melléklet'!Nyomtatási_cím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2013-12-20T08:11:50Z</dcterms:created>
  <dcterms:modified xsi:type="dcterms:W3CDTF">2013-12-20T08:30:39Z</dcterms:modified>
</cp:coreProperties>
</file>