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15" tabRatio="768" activeTab="10"/>
  </bookViews>
  <sheets>
    <sheet name="1. melléklet" sheetId="38" r:id="rId1"/>
    <sheet name="2. melléklet" sheetId="39" r:id="rId2"/>
    <sheet name="3. melléklet" sheetId="35" r:id="rId3"/>
    <sheet name="4. melléklet" sheetId="36" r:id="rId4"/>
    <sheet name="5. melléklet" sheetId="37" r:id="rId5"/>
    <sheet name="6. melléklet" sheetId="12" r:id="rId6"/>
    <sheet name="7. melléklet" sheetId="30" r:id="rId7"/>
    <sheet name="8. melléklet" sheetId="31" r:id="rId8"/>
    <sheet name="9. melléklet" sheetId="29" r:id="rId9"/>
    <sheet name="10. melléklet" sheetId="32" r:id="rId10"/>
    <sheet name="11. melléklet" sheetId="28" r:id="rId11"/>
  </sheets>
  <definedNames>
    <definedName name="_pr10" localSheetId="4">'5. melléklet'!#REF!</definedName>
    <definedName name="_pr12" localSheetId="4">'5. melléklet'!#REF!</definedName>
    <definedName name="_pr21" localSheetId="3">'4. melléklet'!$A$57</definedName>
    <definedName name="_pr24" localSheetId="3">'4. melléklet'!$A$59</definedName>
    <definedName name="_pr25" localSheetId="3">'4. melléklet'!$A$60</definedName>
    <definedName name="_pr26" localSheetId="3">'4. melléklet'!$A$61</definedName>
    <definedName name="_pr27" localSheetId="3">'4. melléklet'!$A$62</definedName>
    <definedName name="_pr28" localSheetId="3">'4. melléklet'!$A$63</definedName>
    <definedName name="_pr7" localSheetId="4">'5. melléklet'!#REF!</definedName>
    <definedName name="_pr8" localSheetId="4">'5. melléklet'!#REF!</definedName>
    <definedName name="_pr9" localSheetId="4">'5. melléklet'!#REF!</definedName>
    <definedName name="foot_4_place" localSheetId="4">'5. melléklet'!$A$20</definedName>
    <definedName name="foot_5_place" localSheetId="4">'5. melléklet'!#REF!</definedName>
    <definedName name="foot_53_place" localSheetId="4">'5. melléklet'!#REF!</definedName>
    <definedName name="léé" localSheetId="4">'5. melléklet'!#REF!</definedName>
    <definedName name="mmm" localSheetId="3">'4. melléklet'!#REF!</definedName>
    <definedName name="_xlnm.Print_Area" localSheetId="5">'6. melléklet'!$A$3:$H$18</definedName>
  </definedNames>
  <calcPr calcId="145621"/>
</workbook>
</file>

<file path=xl/calcChain.xml><?xml version="1.0" encoding="utf-8"?>
<calcChain xmlns="http://schemas.openxmlformats.org/spreadsheetml/2006/main">
  <c r="Z9" i="39" l="1"/>
  <c r="Z10" i="39"/>
  <c r="Z11" i="39"/>
  <c r="Z12" i="39"/>
  <c r="Z13" i="39"/>
  <c r="Z15" i="39"/>
  <c r="Z16" i="39"/>
  <c r="Z17" i="39"/>
  <c r="Z18" i="39"/>
  <c r="Z19" i="39"/>
  <c r="Z24" i="39"/>
  <c r="Z25" i="39"/>
  <c r="Z26" i="39"/>
  <c r="Z27" i="39"/>
  <c r="Z28" i="39"/>
  <c r="Z29" i="39"/>
  <c r="Z30" i="39"/>
  <c r="Z31" i="39"/>
  <c r="Z33" i="39"/>
  <c r="Z35" i="39"/>
  <c r="Z36" i="39"/>
  <c r="Z37" i="39"/>
  <c r="Z38" i="39"/>
  <c r="Z39" i="39"/>
  <c r="Z40" i="39"/>
  <c r="Z41" i="39"/>
  <c r="Z42" i="39"/>
  <c r="Z43" i="39"/>
  <c r="Z44" i="39"/>
  <c r="Z45" i="39"/>
  <c r="Z46" i="39"/>
  <c r="Z47" i="39"/>
  <c r="Z48" i="39"/>
  <c r="Z49" i="39"/>
  <c r="Z51" i="39"/>
  <c r="Z52" i="39"/>
  <c r="Z53" i="39"/>
  <c r="Z54" i="39"/>
  <c r="Z55" i="39"/>
  <c r="Z57" i="39"/>
  <c r="Z58" i="39"/>
  <c r="Z59" i="39"/>
  <c r="Z60" i="39"/>
  <c r="Z61" i="39"/>
  <c r="Z63" i="39"/>
  <c r="Z64" i="39"/>
  <c r="Z65" i="39"/>
  <c r="Z69" i="39"/>
  <c r="Z70" i="39"/>
  <c r="Z71" i="39"/>
  <c r="Z72" i="39"/>
  <c r="Z73" i="39"/>
  <c r="Z75" i="39"/>
  <c r="Z76" i="39"/>
  <c r="Z79" i="39" s="1"/>
  <c r="Z77" i="39"/>
  <c r="Z78" i="39"/>
  <c r="Z80" i="39"/>
  <c r="Z81" i="39"/>
  <c r="Z82" i="39"/>
  <c r="Z83" i="39"/>
  <c r="Z85" i="39"/>
  <c r="Z86" i="39"/>
  <c r="Z87" i="39"/>
  <c r="Z88" i="39"/>
  <c r="Z89" i="39"/>
  <c r="Z91" i="39"/>
  <c r="Z92" i="39"/>
  <c r="Z95" i="39" s="1"/>
  <c r="Z93" i="39"/>
  <c r="Z94" i="39"/>
  <c r="Z96" i="39"/>
  <c r="Z8" i="39"/>
  <c r="Z14" i="39" s="1"/>
  <c r="Z20" i="39" s="1"/>
  <c r="Y95" i="39"/>
  <c r="X95" i="39"/>
  <c r="W95" i="39"/>
  <c r="Y84" i="39"/>
  <c r="X84" i="39"/>
  <c r="W84" i="39"/>
  <c r="Y79" i="39"/>
  <c r="X79" i="39"/>
  <c r="W79" i="39"/>
  <c r="W90" i="39" s="1"/>
  <c r="W97" i="39" s="1"/>
  <c r="Y74" i="39"/>
  <c r="Y90" i="39" s="1"/>
  <c r="Y97" i="39" s="1"/>
  <c r="X74" i="39"/>
  <c r="X90" i="39" s="1"/>
  <c r="X97" i="39" s="1"/>
  <c r="W74" i="39"/>
  <c r="Y66" i="39"/>
  <c r="X66" i="39"/>
  <c r="W66" i="39"/>
  <c r="Y62" i="39"/>
  <c r="X62" i="39"/>
  <c r="W62" i="39"/>
  <c r="Y56" i="39"/>
  <c r="X56" i="39"/>
  <c r="W56" i="39"/>
  <c r="Y49" i="39"/>
  <c r="X49" i="39"/>
  <c r="W49" i="39"/>
  <c r="Y45" i="39"/>
  <c r="X45" i="39"/>
  <c r="W45" i="39"/>
  <c r="Y32" i="39"/>
  <c r="Y34" i="39" s="1"/>
  <c r="X32" i="39"/>
  <c r="X34" i="39" s="1"/>
  <c r="W32" i="39"/>
  <c r="W34" i="39" s="1"/>
  <c r="Y14" i="39"/>
  <c r="Y20" i="39" s="1"/>
  <c r="X14" i="39"/>
  <c r="X20" i="39" s="1"/>
  <c r="W14" i="39"/>
  <c r="W20" i="39" s="1"/>
  <c r="Z122" i="38"/>
  <c r="Y121" i="38"/>
  <c r="X121" i="38"/>
  <c r="W121" i="38"/>
  <c r="Z120" i="38"/>
  <c r="Z119" i="38"/>
  <c r="Z118" i="38"/>
  <c r="Z117" i="38"/>
  <c r="Z115" i="38"/>
  <c r="Z114" i="38"/>
  <c r="Z113" i="38"/>
  <c r="Y112" i="38"/>
  <c r="X112" i="38"/>
  <c r="W112" i="38"/>
  <c r="Z111" i="38"/>
  <c r="Z110" i="38"/>
  <c r="Z112" i="38" s="1"/>
  <c r="Y109" i="38"/>
  <c r="X109" i="38"/>
  <c r="W109" i="38"/>
  <c r="Z108" i="38"/>
  <c r="Z107" i="38"/>
  <c r="Z106" i="38"/>
  <c r="Z105" i="38"/>
  <c r="Y104" i="38"/>
  <c r="X104" i="38"/>
  <c r="W104" i="38"/>
  <c r="Z103" i="38"/>
  <c r="Z102" i="38"/>
  <c r="Z101" i="38"/>
  <c r="Y98" i="38"/>
  <c r="X98" i="38"/>
  <c r="W98" i="38"/>
  <c r="Z97" i="38"/>
  <c r="Z96" i="38"/>
  <c r="Z95" i="38"/>
  <c r="Z94" i="38"/>
  <c r="Z93" i="38"/>
  <c r="Z92" i="38"/>
  <c r="Z91" i="38"/>
  <c r="Z90" i="38"/>
  <c r="Y89" i="38"/>
  <c r="X89" i="38"/>
  <c r="W89" i="38"/>
  <c r="Z88" i="38"/>
  <c r="Z87" i="38"/>
  <c r="Z86" i="38"/>
  <c r="Z89" i="38" s="1"/>
  <c r="Z85" i="38"/>
  <c r="Y84" i="38"/>
  <c r="X84" i="38"/>
  <c r="W84" i="38"/>
  <c r="Z83" i="38"/>
  <c r="Z82" i="38"/>
  <c r="Z81" i="38"/>
  <c r="Z80" i="38"/>
  <c r="Z79" i="38"/>
  <c r="Z78" i="38"/>
  <c r="Z77" i="38"/>
  <c r="Y75" i="38"/>
  <c r="X75" i="38"/>
  <c r="W75" i="38"/>
  <c r="Z74" i="38"/>
  <c r="Z73" i="38"/>
  <c r="Z72" i="38"/>
  <c r="Z71" i="38"/>
  <c r="Z70" i="38"/>
  <c r="Z69" i="38"/>
  <c r="Z68" i="38"/>
  <c r="Z67" i="38"/>
  <c r="Z66" i="38"/>
  <c r="Z65" i="38"/>
  <c r="Z64" i="38"/>
  <c r="Z63" i="38"/>
  <c r="Z62" i="38"/>
  <c r="Y61" i="38"/>
  <c r="X61" i="38"/>
  <c r="W61" i="38"/>
  <c r="Z60" i="38"/>
  <c r="Z59" i="38"/>
  <c r="Z58" i="38"/>
  <c r="Z57" i="38"/>
  <c r="Z56" i="38"/>
  <c r="Z55" i="38"/>
  <c r="Z54" i="38"/>
  <c r="Z53" i="38"/>
  <c r="Y51" i="38"/>
  <c r="X51" i="38"/>
  <c r="W51" i="38"/>
  <c r="Z50" i="38"/>
  <c r="Z49" i="38"/>
  <c r="Z48" i="38"/>
  <c r="Z47" i="38"/>
  <c r="Z46" i="38"/>
  <c r="Y45" i="38"/>
  <c r="X45" i="38"/>
  <c r="W45" i="38"/>
  <c r="Z44" i="38"/>
  <c r="Z43" i="38"/>
  <c r="Y42" i="38"/>
  <c r="X42" i="38"/>
  <c r="W42" i="38"/>
  <c r="Z41" i="38"/>
  <c r="Z40" i="38"/>
  <c r="Z39" i="38"/>
  <c r="Z38" i="38"/>
  <c r="Z37" i="38"/>
  <c r="Z36" i="38"/>
  <c r="Z35" i="38"/>
  <c r="Y34" i="38"/>
  <c r="X34" i="38"/>
  <c r="W34" i="38"/>
  <c r="Z33" i="38"/>
  <c r="Z32" i="38"/>
  <c r="Y31" i="38"/>
  <c r="X31" i="38"/>
  <c r="W31" i="38"/>
  <c r="Z30" i="38"/>
  <c r="Z29" i="38"/>
  <c r="Z28" i="38"/>
  <c r="Z27" i="38"/>
  <c r="Y25" i="38"/>
  <c r="X25" i="38"/>
  <c r="W25" i="38"/>
  <c r="Z24" i="38"/>
  <c r="Z23" i="38"/>
  <c r="Z22" i="38"/>
  <c r="Y21" i="38"/>
  <c r="X21" i="38"/>
  <c r="W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V96" i="39"/>
  <c r="U95" i="39"/>
  <c r="T95" i="39"/>
  <c r="S95" i="39"/>
  <c r="V94" i="39"/>
  <c r="V93" i="39"/>
  <c r="V92" i="39"/>
  <c r="V91" i="39"/>
  <c r="V89" i="39"/>
  <c r="V88" i="39"/>
  <c r="V87" i="39"/>
  <c r="V86" i="39"/>
  <c r="V85" i="39"/>
  <c r="U84" i="39"/>
  <c r="T84" i="39"/>
  <c r="S84" i="39"/>
  <c r="V83" i="39"/>
  <c r="V82" i="39"/>
  <c r="V81" i="39"/>
  <c r="V84" i="39" s="1"/>
  <c r="V80" i="39"/>
  <c r="U79" i="39"/>
  <c r="U90" i="39" s="1"/>
  <c r="U97" i="39" s="1"/>
  <c r="T79" i="39"/>
  <c r="S79" i="39"/>
  <c r="V78" i="39"/>
  <c r="V77" i="39"/>
  <c r="V76" i="39"/>
  <c r="V75" i="39"/>
  <c r="U74" i="39"/>
  <c r="T74" i="39"/>
  <c r="T90" i="39" s="1"/>
  <c r="T97" i="39" s="1"/>
  <c r="S74" i="39"/>
  <c r="S90" i="39" s="1"/>
  <c r="S97" i="39" s="1"/>
  <c r="V73" i="39"/>
  <c r="V72" i="39"/>
  <c r="V71" i="39"/>
  <c r="V74" i="39" s="1"/>
  <c r="V70" i="39"/>
  <c r="V69" i="39"/>
  <c r="U66" i="39"/>
  <c r="T66" i="39"/>
  <c r="S66" i="39"/>
  <c r="V65" i="39"/>
  <c r="V64" i="39"/>
  <c r="V63" i="39"/>
  <c r="V66" i="39" s="1"/>
  <c r="U62" i="39"/>
  <c r="T62" i="39"/>
  <c r="S62" i="39"/>
  <c r="V61" i="39"/>
  <c r="V60" i="39"/>
  <c r="V59" i="39"/>
  <c r="V58" i="39"/>
  <c r="V57" i="39"/>
  <c r="V62" i="39" s="1"/>
  <c r="U56" i="39"/>
  <c r="T56" i="39"/>
  <c r="S56" i="39"/>
  <c r="V55" i="39"/>
  <c r="V54" i="39"/>
  <c r="V53" i="39"/>
  <c r="V52" i="39"/>
  <c r="V51" i="39"/>
  <c r="V56" i="39" s="1"/>
  <c r="U49" i="39"/>
  <c r="T49" i="39"/>
  <c r="S49" i="39"/>
  <c r="V48" i="39"/>
  <c r="V47" i="39"/>
  <c r="V46" i="39"/>
  <c r="V49" i="39" s="1"/>
  <c r="U45" i="39"/>
  <c r="T45" i="39"/>
  <c r="S45" i="39"/>
  <c r="V44" i="39"/>
  <c r="V43" i="39"/>
  <c r="V42" i="39"/>
  <c r="V41" i="39"/>
  <c r="V40" i="39"/>
  <c r="V39" i="39"/>
  <c r="V38" i="39"/>
  <c r="V37" i="39"/>
  <c r="V36" i="39"/>
  <c r="V35" i="39"/>
  <c r="U34" i="39"/>
  <c r="V33" i="39"/>
  <c r="U32" i="39"/>
  <c r="T32" i="39"/>
  <c r="T34" i="39" s="1"/>
  <c r="S32" i="39"/>
  <c r="S34" i="39" s="1"/>
  <c r="V31" i="39"/>
  <c r="V30" i="39"/>
  <c r="V29" i="39"/>
  <c r="V28" i="39"/>
  <c r="V27" i="39"/>
  <c r="V32" i="39" s="1"/>
  <c r="V26" i="39"/>
  <c r="V25" i="39"/>
  <c r="V24" i="39"/>
  <c r="T20" i="39"/>
  <c r="T98" i="39" s="1"/>
  <c r="V19" i="39"/>
  <c r="V18" i="39"/>
  <c r="V17" i="39"/>
  <c r="V16" i="39"/>
  <c r="V15" i="39"/>
  <c r="U14" i="39"/>
  <c r="U20" i="39" s="1"/>
  <c r="T14" i="39"/>
  <c r="S14" i="39"/>
  <c r="S20" i="39" s="1"/>
  <c r="V13" i="39"/>
  <c r="V12" i="39"/>
  <c r="V11" i="39"/>
  <c r="V10" i="39"/>
  <c r="V9" i="39"/>
  <c r="V8" i="39"/>
  <c r="V14" i="39" s="1"/>
  <c r="V20" i="39" s="1"/>
  <c r="V122" i="38"/>
  <c r="U121" i="38"/>
  <c r="T121" i="38"/>
  <c r="S121" i="38"/>
  <c r="V120" i="38"/>
  <c r="V119" i="38"/>
  <c r="V118" i="38"/>
  <c r="V117" i="38"/>
  <c r="V115" i="38"/>
  <c r="V114" i="38"/>
  <c r="V113" i="38"/>
  <c r="U112" i="38"/>
  <c r="T112" i="38"/>
  <c r="T116" i="38" s="1"/>
  <c r="T123" i="38" s="1"/>
  <c r="S112" i="38"/>
  <c r="V111" i="38"/>
  <c r="V110" i="38"/>
  <c r="U109" i="38"/>
  <c r="T109" i="38"/>
  <c r="S109" i="38"/>
  <c r="V108" i="38"/>
  <c r="V107" i="38"/>
  <c r="V106" i="38"/>
  <c r="V105" i="38"/>
  <c r="V109" i="38" s="1"/>
  <c r="U104" i="38"/>
  <c r="T104" i="38"/>
  <c r="S104" i="38"/>
  <c r="V103" i="38"/>
  <c r="V102" i="38"/>
  <c r="V101" i="38"/>
  <c r="V104" i="38" s="1"/>
  <c r="U98" i="38"/>
  <c r="T98" i="38"/>
  <c r="S98" i="38"/>
  <c r="V97" i="38"/>
  <c r="V96" i="38"/>
  <c r="V95" i="38"/>
  <c r="V94" i="38"/>
  <c r="V93" i="38"/>
  <c r="V92" i="38"/>
  <c r="V91" i="38"/>
  <c r="V98" i="38" s="1"/>
  <c r="V90" i="38"/>
  <c r="U89" i="38"/>
  <c r="T89" i="38"/>
  <c r="S89" i="38"/>
  <c r="V88" i="38"/>
  <c r="V87" i="38"/>
  <c r="V86" i="38"/>
  <c r="V85" i="38"/>
  <c r="U84" i="38"/>
  <c r="T84" i="38"/>
  <c r="S84" i="38"/>
  <c r="V83" i="38"/>
  <c r="V82" i="38"/>
  <c r="V81" i="38"/>
  <c r="V80" i="38"/>
  <c r="V79" i="38"/>
  <c r="V78" i="38"/>
  <c r="V77" i="38"/>
  <c r="V84" i="38" s="1"/>
  <c r="U75" i="38"/>
  <c r="T75" i="38"/>
  <c r="S75" i="38"/>
  <c r="V74" i="38"/>
  <c r="V73" i="38"/>
  <c r="V72" i="38"/>
  <c r="V71" i="38"/>
  <c r="V70" i="38"/>
  <c r="V69" i="38"/>
  <c r="V68" i="38"/>
  <c r="V67" i="38"/>
  <c r="V66" i="38"/>
  <c r="V65" i="38"/>
  <c r="V64" i="38"/>
  <c r="V63" i="38"/>
  <c r="V62" i="38"/>
  <c r="V75" i="38" s="1"/>
  <c r="U61" i="38"/>
  <c r="T61" i="38"/>
  <c r="S61" i="38"/>
  <c r="V60" i="38"/>
  <c r="V59" i="38"/>
  <c r="V58" i="38"/>
  <c r="V57" i="38"/>
  <c r="V56" i="38"/>
  <c r="V55" i="38"/>
  <c r="V54" i="38"/>
  <c r="V53" i="38"/>
  <c r="U51" i="38"/>
  <c r="T51" i="38"/>
  <c r="S51" i="38"/>
  <c r="V50" i="38"/>
  <c r="V49" i="38"/>
  <c r="V48" i="38"/>
  <c r="V47" i="38"/>
  <c r="V46" i="38"/>
  <c r="U45" i="38"/>
  <c r="T45" i="38"/>
  <c r="S45" i="38"/>
  <c r="V44" i="38"/>
  <c r="V43" i="38"/>
  <c r="V45" i="38" s="1"/>
  <c r="U42" i="38"/>
  <c r="T42" i="38"/>
  <c r="S42" i="38"/>
  <c r="V41" i="38"/>
  <c r="V40" i="38"/>
  <c r="V39" i="38"/>
  <c r="V38" i="38"/>
  <c r="V37" i="38"/>
  <c r="V36" i="38"/>
  <c r="V35" i="38"/>
  <c r="V42" i="38" s="1"/>
  <c r="U34" i="38"/>
  <c r="T34" i="38"/>
  <c r="S34" i="38"/>
  <c r="V33" i="38"/>
  <c r="V34" i="38" s="1"/>
  <c r="V32" i="38"/>
  <c r="U31" i="38"/>
  <c r="T31" i="38"/>
  <c r="S31" i="38"/>
  <c r="V30" i="38"/>
  <c r="V29" i="38"/>
  <c r="V28" i="38"/>
  <c r="V27" i="38"/>
  <c r="U25" i="38"/>
  <c r="T25" i="38"/>
  <c r="S25" i="38"/>
  <c r="V24" i="38"/>
  <c r="V23" i="38"/>
  <c r="V22" i="38"/>
  <c r="V25" i="38" s="1"/>
  <c r="U21" i="38"/>
  <c r="T21" i="38"/>
  <c r="S21" i="38"/>
  <c r="V20" i="38"/>
  <c r="V19" i="38"/>
  <c r="V18" i="38"/>
  <c r="V17" i="38"/>
  <c r="V16" i="38"/>
  <c r="V15" i="38"/>
  <c r="V14" i="38"/>
  <c r="V13" i="38"/>
  <c r="V12" i="38"/>
  <c r="V11" i="38"/>
  <c r="V10" i="38"/>
  <c r="V9" i="38"/>
  <c r="V8" i="38"/>
  <c r="V21" i="38" s="1"/>
  <c r="R122" i="38"/>
  <c r="Q121" i="38"/>
  <c r="P121" i="38"/>
  <c r="O121" i="38"/>
  <c r="R120" i="38"/>
  <c r="R119" i="38"/>
  <c r="R118" i="38"/>
  <c r="R117" i="38"/>
  <c r="R115" i="38"/>
  <c r="R114" i="38"/>
  <c r="R113" i="38"/>
  <c r="Q112" i="38"/>
  <c r="P112" i="38"/>
  <c r="P116" i="38" s="1"/>
  <c r="P123" i="38" s="1"/>
  <c r="O112" i="38"/>
  <c r="R111" i="38"/>
  <c r="R110" i="38"/>
  <c r="Q109" i="38"/>
  <c r="P109" i="38"/>
  <c r="O109" i="38"/>
  <c r="R108" i="38"/>
  <c r="R107" i="38"/>
  <c r="R106" i="38"/>
  <c r="R105" i="38"/>
  <c r="R109" i="38" s="1"/>
  <c r="Q104" i="38"/>
  <c r="P104" i="38"/>
  <c r="O104" i="38"/>
  <c r="R103" i="38"/>
  <c r="R102" i="38"/>
  <c r="R101" i="38"/>
  <c r="R104" i="38" s="1"/>
  <c r="Q98" i="38"/>
  <c r="P98" i="38"/>
  <c r="O98" i="38"/>
  <c r="R97" i="38"/>
  <c r="R96" i="38"/>
  <c r="R95" i="38"/>
  <c r="R94" i="38"/>
  <c r="R93" i="38"/>
  <c r="R92" i="38"/>
  <c r="R91" i="38"/>
  <c r="R98" i="38" s="1"/>
  <c r="R90" i="38"/>
  <c r="Q89" i="38"/>
  <c r="P89" i="38"/>
  <c r="O89" i="38"/>
  <c r="R88" i="38"/>
  <c r="R87" i="38"/>
  <c r="R86" i="38"/>
  <c r="R85" i="38"/>
  <c r="Q84" i="38"/>
  <c r="P84" i="38"/>
  <c r="O84" i="38"/>
  <c r="R83" i="38"/>
  <c r="R82" i="38"/>
  <c r="R81" i="38"/>
  <c r="R80" i="38"/>
  <c r="R79" i="38"/>
  <c r="R78" i="38"/>
  <c r="R77" i="38"/>
  <c r="Q75" i="38"/>
  <c r="P75" i="38"/>
  <c r="O75" i="38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0" i="38"/>
  <c r="R59" i="38"/>
  <c r="R58" i="38"/>
  <c r="R57" i="38"/>
  <c r="R56" i="38"/>
  <c r="R55" i="38"/>
  <c r="R54" i="38"/>
  <c r="R61" i="38" s="1"/>
  <c r="R53" i="38"/>
  <c r="Q51" i="38"/>
  <c r="P51" i="38"/>
  <c r="O51" i="38"/>
  <c r="R50" i="38"/>
  <c r="R49" i="38"/>
  <c r="R48" i="38"/>
  <c r="R47" i="38"/>
  <c r="R46" i="38"/>
  <c r="Q45" i="38"/>
  <c r="P45" i="38"/>
  <c r="O45" i="38"/>
  <c r="R44" i="38"/>
  <c r="R43" i="38"/>
  <c r="R45" i="38" s="1"/>
  <c r="Q42" i="38"/>
  <c r="P42" i="38"/>
  <c r="O42" i="38"/>
  <c r="R41" i="38"/>
  <c r="R40" i="38"/>
  <c r="R39" i="38"/>
  <c r="R38" i="38"/>
  <c r="R37" i="38"/>
  <c r="R36" i="38"/>
  <c r="R35" i="38"/>
  <c r="R42" i="38" s="1"/>
  <c r="Q34" i="38"/>
  <c r="P34" i="38"/>
  <c r="O34" i="38"/>
  <c r="R33" i="38"/>
  <c r="R34" i="38" s="1"/>
  <c r="R32" i="38"/>
  <c r="Q31" i="38"/>
  <c r="P31" i="38"/>
  <c r="O31" i="38"/>
  <c r="R30" i="38"/>
  <c r="R29" i="38"/>
  <c r="R28" i="38"/>
  <c r="R27" i="38"/>
  <c r="Q25" i="38"/>
  <c r="P25" i="38"/>
  <c r="O25" i="38"/>
  <c r="R24" i="38"/>
  <c r="R23" i="38"/>
  <c r="R22" i="38"/>
  <c r="R25" i="38" s="1"/>
  <c r="Q21" i="38"/>
  <c r="P21" i="38"/>
  <c r="O21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21" i="38" s="1"/>
  <c r="Q26" i="38" l="1"/>
  <c r="R31" i="38"/>
  <c r="R51" i="38"/>
  <c r="P52" i="38"/>
  <c r="O99" i="38"/>
  <c r="Q99" i="38"/>
  <c r="R112" i="38"/>
  <c r="O116" i="38"/>
  <c r="O123" i="38" s="1"/>
  <c r="Q116" i="38"/>
  <c r="Q123" i="38" s="1"/>
  <c r="R121" i="38"/>
  <c r="S26" i="38"/>
  <c r="U26" i="38"/>
  <c r="V31" i="38"/>
  <c r="V51" i="38"/>
  <c r="T52" i="38"/>
  <c r="V61" i="38"/>
  <c r="V89" i="38"/>
  <c r="S99" i="38"/>
  <c r="U99" i="38"/>
  <c r="V112" i="38"/>
  <c r="S116" i="38"/>
  <c r="S123" i="38" s="1"/>
  <c r="U116" i="38"/>
  <c r="U123" i="38" s="1"/>
  <c r="V121" i="38"/>
  <c r="V34" i="39"/>
  <c r="V45" i="39"/>
  <c r="S67" i="39"/>
  <c r="U67" i="39"/>
  <c r="V79" i="39"/>
  <c r="V95" i="39"/>
  <c r="Z21" i="38"/>
  <c r="Z25" i="38"/>
  <c r="X26" i="38"/>
  <c r="Z42" i="38"/>
  <c r="Z45" i="38"/>
  <c r="Y52" i="38"/>
  <c r="Z61" i="38"/>
  <c r="Z84" i="38"/>
  <c r="Z98" i="38"/>
  <c r="Z104" i="38"/>
  <c r="X116" i="38"/>
  <c r="X123" i="38" s="1"/>
  <c r="Z109" i="38"/>
  <c r="Z121" i="38"/>
  <c r="X67" i="39"/>
  <c r="Z84" i="39"/>
  <c r="Z56" i="39"/>
  <c r="P26" i="38"/>
  <c r="Q52" i="38"/>
  <c r="T26" i="38"/>
  <c r="U52" i="38"/>
  <c r="Y26" i="38"/>
  <c r="X52" i="38"/>
  <c r="W99" i="38"/>
  <c r="Y99" i="38"/>
  <c r="W116" i="38"/>
  <c r="W123" i="38" s="1"/>
  <c r="Y116" i="38"/>
  <c r="Y123" i="38" s="1"/>
  <c r="Y67" i="39"/>
  <c r="Z74" i="39"/>
  <c r="Z62" i="39"/>
  <c r="Z32" i="39"/>
  <c r="Z90" i="39"/>
  <c r="Z97" i="39" s="1"/>
  <c r="X98" i="39"/>
  <c r="Z66" i="39"/>
  <c r="Z67" i="39" s="1"/>
  <c r="Z34" i="39"/>
  <c r="Z98" i="39" s="1"/>
  <c r="W67" i="39"/>
  <c r="W98" i="39"/>
  <c r="W50" i="39"/>
  <c r="W68" i="39" s="1"/>
  <c r="Y98" i="39"/>
  <c r="Y50" i="39"/>
  <c r="Y68" i="39" s="1"/>
  <c r="X50" i="39"/>
  <c r="X68" i="39" s="1"/>
  <c r="X99" i="38"/>
  <c r="Z75" i="38"/>
  <c r="Z51" i="38"/>
  <c r="Z34" i="38"/>
  <c r="Z31" i="38"/>
  <c r="W52" i="38"/>
  <c r="W76" i="38" s="1"/>
  <c r="W100" i="38" s="1"/>
  <c r="W26" i="38"/>
  <c r="X124" i="38"/>
  <c r="X76" i="38"/>
  <c r="X100" i="38" s="1"/>
  <c r="Y124" i="38"/>
  <c r="Y76" i="38"/>
  <c r="Z26" i="38"/>
  <c r="Z99" i="38"/>
  <c r="Z52" i="38"/>
  <c r="Y100" i="38"/>
  <c r="Z116" i="38"/>
  <c r="Z123" i="38" s="1"/>
  <c r="T67" i="39"/>
  <c r="V50" i="39"/>
  <c r="S98" i="39"/>
  <c r="S50" i="39"/>
  <c r="S68" i="39" s="1"/>
  <c r="U98" i="39"/>
  <c r="U50" i="39"/>
  <c r="U68" i="39" s="1"/>
  <c r="V67" i="39"/>
  <c r="V90" i="39"/>
  <c r="V97" i="39" s="1"/>
  <c r="V98" i="39" s="1"/>
  <c r="T50" i="39"/>
  <c r="T68" i="39" s="1"/>
  <c r="V99" i="38"/>
  <c r="T99" i="38"/>
  <c r="S52" i="38"/>
  <c r="S124" i="38" s="1"/>
  <c r="T124" i="38"/>
  <c r="T76" i="38"/>
  <c r="S76" i="38"/>
  <c r="S100" i="38" s="1"/>
  <c r="U124" i="38"/>
  <c r="U76" i="38"/>
  <c r="U100" i="38" s="1"/>
  <c r="V26" i="38"/>
  <c r="T100" i="38"/>
  <c r="V52" i="38"/>
  <c r="V116" i="38"/>
  <c r="V123" i="38" s="1"/>
  <c r="R84" i="38"/>
  <c r="R75" i="38"/>
  <c r="R89" i="38"/>
  <c r="P99" i="38"/>
  <c r="O52" i="38"/>
  <c r="O26" i="38"/>
  <c r="O124" i="38" s="1"/>
  <c r="P124" i="38"/>
  <c r="P76" i="38"/>
  <c r="P100" i="38" s="1"/>
  <c r="O76" i="38"/>
  <c r="O100" i="38" s="1"/>
  <c r="Q124" i="38"/>
  <c r="Q76" i="38"/>
  <c r="R26" i="38"/>
  <c r="R99" i="38"/>
  <c r="R52" i="38"/>
  <c r="Q100" i="38"/>
  <c r="R116" i="38"/>
  <c r="R123" i="38" s="1"/>
  <c r="R96" i="39"/>
  <c r="Q95" i="39"/>
  <c r="P95" i="39"/>
  <c r="O95" i="39"/>
  <c r="R94" i="39"/>
  <c r="R93" i="39"/>
  <c r="R92" i="39"/>
  <c r="R91" i="39"/>
  <c r="R89" i="39"/>
  <c r="R88" i="39"/>
  <c r="R87" i="39"/>
  <c r="R86" i="39"/>
  <c r="R85" i="39"/>
  <c r="Q84" i="39"/>
  <c r="P84" i="39"/>
  <c r="O84" i="39"/>
  <c r="R83" i="39"/>
  <c r="R82" i="39"/>
  <c r="R81" i="39"/>
  <c r="R80" i="39"/>
  <c r="Q79" i="39"/>
  <c r="P79" i="39"/>
  <c r="O79" i="39"/>
  <c r="R78" i="39"/>
  <c r="R77" i="39"/>
  <c r="R76" i="39"/>
  <c r="R75" i="39"/>
  <c r="R79" i="39" s="1"/>
  <c r="Q74" i="39"/>
  <c r="P74" i="39"/>
  <c r="P90" i="39" s="1"/>
  <c r="P97" i="39" s="1"/>
  <c r="O74" i="39"/>
  <c r="R73" i="39"/>
  <c r="R72" i="39"/>
  <c r="R71" i="39"/>
  <c r="R74" i="39" s="1"/>
  <c r="R70" i="39"/>
  <c r="R69" i="39"/>
  <c r="Q66" i="39"/>
  <c r="P66" i="39"/>
  <c r="O66" i="39"/>
  <c r="R65" i="39"/>
  <c r="R64" i="39"/>
  <c r="R63" i="39"/>
  <c r="R66" i="39" s="1"/>
  <c r="Q62" i="39"/>
  <c r="P62" i="39"/>
  <c r="O62" i="39"/>
  <c r="R61" i="39"/>
  <c r="R60" i="39"/>
  <c r="R59" i="39"/>
  <c r="R58" i="39"/>
  <c r="R57" i="39"/>
  <c r="R62" i="39" s="1"/>
  <c r="Q56" i="39"/>
  <c r="P56" i="39"/>
  <c r="O56" i="39"/>
  <c r="R55" i="39"/>
  <c r="R54" i="39"/>
  <c r="R53" i="39"/>
  <c r="R52" i="39"/>
  <c r="R51" i="39"/>
  <c r="R56" i="39" s="1"/>
  <c r="Q49" i="39"/>
  <c r="P49" i="39"/>
  <c r="O49" i="39"/>
  <c r="R48" i="39"/>
  <c r="R47" i="39"/>
  <c r="R46" i="39"/>
  <c r="R49" i="39" s="1"/>
  <c r="Q45" i="39"/>
  <c r="P45" i="39"/>
  <c r="O45" i="39"/>
  <c r="R44" i="39"/>
  <c r="R43" i="39"/>
  <c r="R42" i="39"/>
  <c r="R41" i="39"/>
  <c r="R40" i="39"/>
  <c r="R39" i="39"/>
  <c r="R38" i="39"/>
  <c r="R37" i="39"/>
  <c r="R36" i="39"/>
  <c r="R35" i="39"/>
  <c r="R33" i="39"/>
  <c r="Q32" i="39"/>
  <c r="P32" i="39"/>
  <c r="P34" i="39" s="1"/>
  <c r="O32" i="39"/>
  <c r="R31" i="39"/>
  <c r="R30" i="39"/>
  <c r="R29" i="39"/>
  <c r="R28" i="39"/>
  <c r="R27" i="39"/>
  <c r="R32" i="39" s="1"/>
  <c r="R34" i="39" s="1"/>
  <c r="R26" i="39"/>
  <c r="R25" i="39"/>
  <c r="R24" i="39"/>
  <c r="Q34" i="39"/>
  <c r="O34" i="39"/>
  <c r="R19" i="39"/>
  <c r="R18" i="39"/>
  <c r="R17" i="39"/>
  <c r="R16" i="39"/>
  <c r="R15" i="39"/>
  <c r="Q14" i="39"/>
  <c r="Q20" i="39" s="1"/>
  <c r="P14" i="39"/>
  <c r="P20" i="39" s="1"/>
  <c r="O14" i="39"/>
  <c r="O20" i="39" s="1"/>
  <c r="R13" i="39"/>
  <c r="R12" i="39"/>
  <c r="R11" i="39"/>
  <c r="R10" i="39"/>
  <c r="R9" i="39"/>
  <c r="R8" i="39"/>
  <c r="R14" i="39" s="1"/>
  <c r="R20" i="39" s="1"/>
  <c r="Q67" i="39" l="1"/>
  <c r="O90" i="39"/>
  <c r="O97" i="39" s="1"/>
  <c r="Q90" i="39"/>
  <c r="Q97" i="39" s="1"/>
  <c r="R84" i="39"/>
  <c r="R90" i="39" s="1"/>
  <c r="R97" i="39" s="1"/>
  <c r="R98" i="39" s="1"/>
  <c r="R95" i="39"/>
  <c r="Z50" i="39"/>
  <c r="Z68" i="39" s="1"/>
  <c r="W124" i="38"/>
  <c r="Z124" i="38"/>
  <c r="Z76" i="38"/>
  <c r="Z100" i="38" s="1"/>
  <c r="V68" i="39"/>
  <c r="V124" i="38"/>
  <c r="V76" i="38"/>
  <c r="V100" i="38" s="1"/>
  <c r="P67" i="39"/>
  <c r="R45" i="39"/>
  <c r="O67" i="39"/>
  <c r="R124" i="38"/>
  <c r="R76" i="38"/>
  <c r="R100" i="38" s="1"/>
  <c r="R50" i="39"/>
  <c r="O98" i="39"/>
  <c r="O50" i="39"/>
  <c r="Q98" i="39"/>
  <c r="Q50" i="39"/>
  <c r="R67" i="39"/>
  <c r="P98" i="39"/>
  <c r="P50" i="39"/>
  <c r="P68" i="39" s="1"/>
  <c r="O68" i="39"/>
  <c r="Q68" i="39"/>
  <c r="N96" i="39"/>
  <c r="J96" i="39"/>
  <c r="F96" i="39"/>
  <c r="M95" i="39"/>
  <c r="L95" i="39"/>
  <c r="K95" i="39"/>
  <c r="I95" i="39"/>
  <c r="H95" i="39"/>
  <c r="G95" i="39"/>
  <c r="E95" i="39"/>
  <c r="D95" i="39"/>
  <c r="C95" i="39"/>
  <c r="N94" i="39"/>
  <c r="J94" i="39"/>
  <c r="F94" i="39"/>
  <c r="N93" i="39"/>
  <c r="J93" i="39"/>
  <c r="F93" i="39"/>
  <c r="N92" i="39"/>
  <c r="J92" i="39"/>
  <c r="F92" i="39"/>
  <c r="N91" i="39"/>
  <c r="N95" i="39" s="1"/>
  <c r="J91" i="39"/>
  <c r="F91" i="39"/>
  <c r="F95" i="39" s="1"/>
  <c r="N89" i="39"/>
  <c r="J89" i="39"/>
  <c r="F89" i="39"/>
  <c r="N88" i="39"/>
  <c r="J88" i="39"/>
  <c r="F88" i="39"/>
  <c r="N87" i="39"/>
  <c r="J87" i="39"/>
  <c r="F87" i="39"/>
  <c r="N86" i="39"/>
  <c r="J86" i="39"/>
  <c r="F86" i="39"/>
  <c r="N85" i="39"/>
  <c r="J85" i="39"/>
  <c r="F85" i="39"/>
  <c r="M84" i="39"/>
  <c r="L84" i="39"/>
  <c r="K84" i="39"/>
  <c r="I84" i="39"/>
  <c r="H84" i="39"/>
  <c r="G84" i="39"/>
  <c r="E84" i="39"/>
  <c r="D84" i="39"/>
  <c r="C84" i="39"/>
  <c r="N83" i="39"/>
  <c r="J83" i="39"/>
  <c r="F83" i="39"/>
  <c r="N82" i="39"/>
  <c r="J82" i="39"/>
  <c r="F82" i="39"/>
  <c r="N81" i="39"/>
  <c r="J81" i="39"/>
  <c r="F81" i="39"/>
  <c r="N80" i="39"/>
  <c r="J80" i="39"/>
  <c r="F80" i="39"/>
  <c r="M79" i="39"/>
  <c r="L79" i="39"/>
  <c r="K79" i="39"/>
  <c r="I79" i="39"/>
  <c r="H79" i="39"/>
  <c r="G79" i="39"/>
  <c r="E79" i="39"/>
  <c r="D79" i="39"/>
  <c r="C79" i="39"/>
  <c r="N78" i="39"/>
  <c r="J78" i="39"/>
  <c r="F78" i="39"/>
  <c r="N77" i="39"/>
  <c r="J77" i="39"/>
  <c r="F77" i="39"/>
  <c r="N76" i="39"/>
  <c r="N79" i="39" s="1"/>
  <c r="J76" i="39"/>
  <c r="F76" i="39"/>
  <c r="F79" i="39" s="1"/>
  <c r="N75" i="39"/>
  <c r="J75" i="39"/>
  <c r="J79" i="39" s="1"/>
  <c r="F75" i="39"/>
  <c r="M74" i="39"/>
  <c r="M90" i="39" s="1"/>
  <c r="M97" i="39" s="1"/>
  <c r="L74" i="39"/>
  <c r="L90" i="39" s="1"/>
  <c r="L97" i="39" s="1"/>
  <c r="K74" i="39"/>
  <c r="K90" i="39" s="1"/>
  <c r="K97" i="39" s="1"/>
  <c r="I74" i="39"/>
  <c r="I90" i="39" s="1"/>
  <c r="I97" i="39" s="1"/>
  <c r="H74" i="39"/>
  <c r="H90" i="39" s="1"/>
  <c r="H97" i="39" s="1"/>
  <c r="G74" i="39"/>
  <c r="G90" i="39" s="1"/>
  <c r="G97" i="39" s="1"/>
  <c r="E74" i="39"/>
  <c r="E90" i="39" s="1"/>
  <c r="E97" i="39" s="1"/>
  <c r="D74" i="39"/>
  <c r="D90" i="39" s="1"/>
  <c r="D97" i="39" s="1"/>
  <c r="C74" i="39"/>
  <c r="C90" i="39" s="1"/>
  <c r="C97" i="39" s="1"/>
  <c r="N73" i="39"/>
  <c r="J73" i="39"/>
  <c r="F73" i="39"/>
  <c r="N72" i="39"/>
  <c r="J72" i="39"/>
  <c r="F72" i="39"/>
  <c r="N71" i="39"/>
  <c r="J71" i="39"/>
  <c r="F71" i="39"/>
  <c r="N70" i="39"/>
  <c r="J70" i="39"/>
  <c r="F70" i="39"/>
  <c r="N69" i="39"/>
  <c r="J69" i="39"/>
  <c r="F69" i="39"/>
  <c r="M66" i="39"/>
  <c r="L66" i="39"/>
  <c r="K66" i="39"/>
  <c r="I66" i="39"/>
  <c r="H66" i="39"/>
  <c r="G66" i="39"/>
  <c r="E66" i="39"/>
  <c r="D66" i="39"/>
  <c r="C66" i="39"/>
  <c r="N65" i="39"/>
  <c r="J65" i="39"/>
  <c r="F65" i="39"/>
  <c r="N64" i="39"/>
  <c r="J64" i="39"/>
  <c r="F64" i="39"/>
  <c r="N63" i="39"/>
  <c r="J63" i="39"/>
  <c r="J66" i="39" s="1"/>
  <c r="F63" i="39"/>
  <c r="M62" i="39"/>
  <c r="L62" i="39"/>
  <c r="K62" i="39"/>
  <c r="I62" i="39"/>
  <c r="H62" i="39"/>
  <c r="G62" i="39"/>
  <c r="E62" i="39"/>
  <c r="D62" i="39"/>
  <c r="C62" i="39"/>
  <c r="N61" i="39"/>
  <c r="J61" i="39"/>
  <c r="F61" i="39"/>
  <c r="N60" i="39"/>
  <c r="J60" i="39"/>
  <c r="F60" i="39"/>
  <c r="N59" i="39"/>
  <c r="J59" i="39"/>
  <c r="F59" i="39"/>
  <c r="N58" i="39"/>
  <c r="J58" i="39"/>
  <c r="F58" i="39"/>
  <c r="N57" i="39"/>
  <c r="J57" i="39"/>
  <c r="F57" i="39"/>
  <c r="M56" i="39"/>
  <c r="L56" i="39"/>
  <c r="K56" i="39"/>
  <c r="I56" i="39"/>
  <c r="I67" i="39" s="1"/>
  <c r="H56" i="39"/>
  <c r="G56" i="39"/>
  <c r="E56" i="39"/>
  <c r="D56" i="39"/>
  <c r="C56" i="39"/>
  <c r="N55" i="39"/>
  <c r="J55" i="39"/>
  <c r="F55" i="39"/>
  <c r="N54" i="39"/>
  <c r="J54" i="39"/>
  <c r="F54" i="39"/>
  <c r="N53" i="39"/>
  <c r="J53" i="39"/>
  <c r="F53" i="39"/>
  <c r="N52" i="39"/>
  <c r="J52" i="39"/>
  <c r="F52" i="39"/>
  <c r="N51" i="39"/>
  <c r="J51" i="39"/>
  <c r="J56" i="39" s="1"/>
  <c r="F51" i="39"/>
  <c r="M49" i="39"/>
  <c r="L49" i="39"/>
  <c r="K49" i="39"/>
  <c r="I49" i="39"/>
  <c r="H49" i="39"/>
  <c r="G49" i="39"/>
  <c r="E49" i="39"/>
  <c r="D49" i="39"/>
  <c r="C49" i="39"/>
  <c r="N48" i="39"/>
  <c r="J48" i="39"/>
  <c r="F48" i="39"/>
  <c r="N47" i="39"/>
  <c r="J47" i="39"/>
  <c r="F47" i="39"/>
  <c r="N46" i="39"/>
  <c r="J46" i="39"/>
  <c r="F46" i="39"/>
  <c r="M45" i="39"/>
  <c r="L45" i="39"/>
  <c r="K45" i="39"/>
  <c r="I45" i="39"/>
  <c r="H45" i="39"/>
  <c r="G45" i="39"/>
  <c r="E45" i="39"/>
  <c r="D45" i="39"/>
  <c r="C45" i="39"/>
  <c r="N44" i="39"/>
  <c r="J44" i="39"/>
  <c r="F44" i="39"/>
  <c r="N43" i="39"/>
  <c r="J43" i="39"/>
  <c r="F43" i="39"/>
  <c r="N42" i="39"/>
  <c r="J42" i="39"/>
  <c r="F42" i="39"/>
  <c r="N41" i="39"/>
  <c r="J41" i="39"/>
  <c r="F41" i="39"/>
  <c r="N40" i="39"/>
  <c r="J40" i="39"/>
  <c r="F40" i="39"/>
  <c r="N39" i="39"/>
  <c r="J39" i="39"/>
  <c r="F39" i="39"/>
  <c r="N38" i="39"/>
  <c r="J38" i="39"/>
  <c r="F38" i="39"/>
  <c r="N37" i="39"/>
  <c r="J37" i="39"/>
  <c r="F37" i="39"/>
  <c r="N36" i="39"/>
  <c r="J36" i="39"/>
  <c r="F36" i="39"/>
  <c r="N35" i="39"/>
  <c r="N45" i="39" s="1"/>
  <c r="J35" i="39"/>
  <c r="F35" i="39"/>
  <c r="F45" i="39" s="1"/>
  <c r="N33" i="39"/>
  <c r="J33" i="39"/>
  <c r="F33" i="39"/>
  <c r="M32" i="39"/>
  <c r="L32" i="39"/>
  <c r="K32" i="39"/>
  <c r="I32" i="39"/>
  <c r="H32" i="39"/>
  <c r="G32" i="39"/>
  <c r="E32" i="39"/>
  <c r="D32" i="39"/>
  <c r="C32" i="39"/>
  <c r="N31" i="39"/>
  <c r="J31" i="39"/>
  <c r="F31" i="39"/>
  <c r="N30" i="39"/>
  <c r="J30" i="39"/>
  <c r="F30" i="39"/>
  <c r="N29" i="39"/>
  <c r="J29" i="39"/>
  <c r="F29" i="39"/>
  <c r="N28" i="39"/>
  <c r="J28" i="39"/>
  <c r="F28" i="39"/>
  <c r="N27" i="39"/>
  <c r="J27" i="39"/>
  <c r="F27" i="39"/>
  <c r="N26" i="39"/>
  <c r="J26" i="39"/>
  <c r="F26" i="39"/>
  <c r="N25" i="39"/>
  <c r="J25" i="39"/>
  <c r="F25" i="39"/>
  <c r="N24" i="39"/>
  <c r="J24" i="39"/>
  <c r="F24" i="39"/>
  <c r="M23" i="39"/>
  <c r="M34" i="39" s="1"/>
  <c r="L23" i="39"/>
  <c r="L34" i="39" s="1"/>
  <c r="K23" i="39"/>
  <c r="K34" i="39" s="1"/>
  <c r="I23" i="39"/>
  <c r="I34" i="39" s="1"/>
  <c r="H23" i="39"/>
  <c r="H34" i="39" s="1"/>
  <c r="G23" i="39"/>
  <c r="G34" i="39" s="1"/>
  <c r="E23" i="39"/>
  <c r="E34" i="39" s="1"/>
  <c r="D23" i="39"/>
  <c r="D34" i="39" s="1"/>
  <c r="C23" i="39"/>
  <c r="C34" i="39" s="1"/>
  <c r="N22" i="39"/>
  <c r="N23" i="39" s="1"/>
  <c r="J22" i="39"/>
  <c r="F22" i="39"/>
  <c r="F23" i="39" s="1"/>
  <c r="N21" i="39"/>
  <c r="J21" i="39"/>
  <c r="J23" i="39" s="1"/>
  <c r="F21" i="39"/>
  <c r="L20" i="39"/>
  <c r="N19" i="39"/>
  <c r="J19" i="39"/>
  <c r="F19" i="39"/>
  <c r="N18" i="39"/>
  <c r="J18" i="39"/>
  <c r="F18" i="39"/>
  <c r="N17" i="39"/>
  <c r="J17" i="39"/>
  <c r="F17" i="39"/>
  <c r="N16" i="39"/>
  <c r="J16" i="39"/>
  <c r="F16" i="39"/>
  <c r="N15" i="39"/>
  <c r="J15" i="39"/>
  <c r="F15" i="39"/>
  <c r="M14" i="39"/>
  <c r="M20" i="39" s="1"/>
  <c r="L14" i="39"/>
  <c r="K14" i="39"/>
  <c r="K20" i="39" s="1"/>
  <c r="I14" i="39"/>
  <c r="I20" i="39" s="1"/>
  <c r="H14" i="39"/>
  <c r="H20" i="39" s="1"/>
  <c r="G14" i="39"/>
  <c r="G20" i="39" s="1"/>
  <c r="E14" i="39"/>
  <c r="E20" i="39" s="1"/>
  <c r="D14" i="39"/>
  <c r="D20" i="39" s="1"/>
  <c r="C14" i="39"/>
  <c r="C20" i="39" s="1"/>
  <c r="N13" i="39"/>
  <c r="J13" i="39"/>
  <c r="F13" i="39"/>
  <c r="N12" i="39"/>
  <c r="J12" i="39"/>
  <c r="F12" i="39"/>
  <c r="N11" i="39"/>
  <c r="J11" i="39"/>
  <c r="F11" i="39"/>
  <c r="N10" i="39"/>
  <c r="J10" i="39"/>
  <c r="F10" i="39"/>
  <c r="N9" i="39"/>
  <c r="J9" i="39"/>
  <c r="F9" i="39"/>
  <c r="N8" i="39"/>
  <c r="N14" i="39" s="1"/>
  <c r="J8" i="39"/>
  <c r="F8" i="39"/>
  <c r="F14" i="39" s="1"/>
  <c r="N122" i="38"/>
  <c r="J122" i="38"/>
  <c r="F122" i="38"/>
  <c r="M121" i="38"/>
  <c r="L121" i="38"/>
  <c r="K121" i="38"/>
  <c r="I121" i="38"/>
  <c r="H121" i="38"/>
  <c r="G121" i="38"/>
  <c r="E121" i="38"/>
  <c r="D121" i="38"/>
  <c r="C121" i="38"/>
  <c r="N120" i="38"/>
  <c r="J120" i="38"/>
  <c r="F120" i="38"/>
  <c r="N119" i="38"/>
  <c r="J119" i="38"/>
  <c r="F119" i="38"/>
  <c r="N118" i="38"/>
  <c r="J118" i="38"/>
  <c r="F118" i="38"/>
  <c r="N117" i="38"/>
  <c r="N121" i="38" s="1"/>
  <c r="J117" i="38"/>
  <c r="F117" i="38"/>
  <c r="F121" i="38" s="1"/>
  <c r="N115" i="38"/>
  <c r="J115" i="38"/>
  <c r="F115" i="38"/>
  <c r="N114" i="38"/>
  <c r="J114" i="38"/>
  <c r="F114" i="38"/>
  <c r="N113" i="38"/>
  <c r="J113" i="38"/>
  <c r="F113" i="38"/>
  <c r="M112" i="38"/>
  <c r="L112" i="38"/>
  <c r="K112" i="38"/>
  <c r="I112" i="38"/>
  <c r="H112" i="38"/>
  <c r="G112" i="38"/>
  <c r="E112" i="38"/>
  <c r="D112" i="38"/>
  <c r="C112" i="38"/>
  <c r="N111" i="38"/>
  <c r="J111" i="38"/>
  <c r="F111" i="38"/>
  <c r="N110" i="38"/>
  <c r="N112" i="38" s="1"/>
  <c r="J110" i="38"/>
  <c r="F110" i="38"/>
  <c r="F112" i="38" s="1"/>
  <c r="M109" i="38"/>
  <c r="L109" i="38"/>
  <c r="K109" i="38"/>
  <c r="I109" i="38"/>
  <c r="H109" i="38"/>
  <c r="G109" i="38"/>
  <c r="E109" i="38"/>
  <c r="D109" i="38"/>
  <c r="C109" i="38"/>
  <c r="N108" i="38"/>
  <c r="J108" i="38"/>
  <c r="F108" i="38"/>
  <c r="N107" i="38"/>
  <c r="J107" i="38"/>
  <c r="F107" i="38"/>
  <c r="N106" i="38"/>
  <c r="J106" i="38"/>
  <c r="F106" i="38"/>
  <c r="N105" i="38"/>
  <c r="J105" i="38"/>
  <c r="J109" i="38" s="1"/>
  <c r="F105" i="38"/>
  <c r="M104" i="38"/>
  <c r="L104" i="38"/>
  <c r="K104" i="38"/>
  <c r="I104" i="38"/>
  <c r="H104" i="38"/>
  <c r="G104" i="38"/>
  <c r="E104" i="38"/>
  <c r="D104" i="38"/>
  <c r="C104" i="38"/>
  <c r="N103" i="38"/>
  <c r="J103" i="38"/>
  <c r="F103" i="38"/>
  <c r="N102" i="38"/>
  <c r="J102" i="38"/>
  <c r="F102" i="38"/>
  <c r="N101" i="38"/>
  <c r="J101" i="38"/>
  <c r="J104" i="38" s="1"/>
  <c r="F101" i="38"/>
  <c r="M98" i="38"/>
  <c r="L98" i="38"/>
  <c r="K98" i="38"/>
  <c r="I98" i="38"/>
  <c r="H98" i="38"/>
  <c r="G98" i="38"/>
  <c r="E98" i="38"/>
  <c r="D98" i="38"/>
  <c r="C98" i="38"/>
  <c r="N97" i="38"/>
  <c r="J97" i="38"/>
  <c r="F97" i="38"/>
  <c r="N96" i="38"/>
  <c r="J96" i="38"/>
  <c r="F96" i="38"/>
  <c r="N95" i="38"/>
  <c r="J95" i="38"/>
  <c r="F95" i="38"/>
  <c r="N94" i="38"/>
  <c r="J94" i="38"/>
  <c r="F94" i="38"/>
  <c r="N93" i="38"/>
  <c r="J93" i="38"/>
  <c r="F93" i="38"/>
  <c r="N92" i="38"/>
  <c r="J92" i="38"/>
  <c r="F92" i="38"/>
  <c r="N91" i="38"/>
  <c r="J91" i="38"/>
  <c r="F91" i="38"/>
  <c r="N90" i="38"/>
  <c r="N98" i="38" s="1"/>
  <c r="J90" i="38"/>
  <c r="F90" i="38"/>
  <c r="F98" i="38" s="1"/>
  <c r="M89" i="38"/>
  <c r="L89" i="38"/>
  <c r="K89" i="38"/>
  <c r="I89" i="38"/>
  <c r="H89" i="38"/>
  <c r="G89" i="38"/>
  <c r="E89" i="38"/>
  <c r="D89" i="38"/>
  <c r="C89" i="38"/>
  <c r="N88" i="38"/>
  <c r="J88" i="38"/>
  <c r="F88" i="38"/>
  <c r="N87" i="38"/>
  <c r="J87" i="38"/>
  <c r="F87" i="38"/>
  <c r="N86" i="38"/>
  <c r="J86" i="38"/>
  <c r="F86" i="38"/>
  <c r="N85" i="38"/>
  <c r="J85" i="38"/>
  <c r="J89" i="38" s="1"/>
  <c r="F85" i="38"/>
  <c r="M84" i="38"/>
  <c r="L84" i="38"/>
  <c r="K84" i="38"/>
  <c r="I84" i="38"/>
  <c r="H84" i="38"/>
  <c r="G84" i="38"/>
  <c r="E84" i="38"/>
  <c r="D84" i="38"/>
  <c r="C84" i="38"/>
  <c r="N83" i="38"/>
  <c r="J83" i="38"/>
  <c r="F83" i="38"/>
  <c r="N82" i="38"/>
  <c r="J82" i="38"/>
  <c r="F82" i="38"/>
  <c r="N81" i="38"/>
  <c r="J81" i="38"/>
  <c r="F81" i="38"/>
  <c r="N80" i="38"/>
  <c r="J80" i="38"/>
  <c r="F80" i="38"/>
  <c r="N79" i="38"/>
  <c r="J79" i="38"/>
  <c r="F79" i="38"/>
  <c r="N78" i="38"/>
  <c r="J78" i="38"/>
  <c r="F78" i="38"/>
  <c r="N77" i="38"/>
  <c r="J77" i="38"/>
  <c r="J84" i="38" s="1"/>
  <c r="F77" i="38"/>
  <c r="M75" i="38"/>
  <c r="L75" i="38"/>
  <c r="K75" i="38"/>
  <c r="I75" i="38"/>
  <c r="H75" i="38"/>
  <c r="G75" i="38"/>
  <c r="E75" i="38"/>
  <c r="D75" i="38"/>
  <c r="C75" i="38"/>
  <c r="N74" i="38"/>
  <c r="J74" i="38"/>
  <c r="F74" i="38"/>
  <c r="N73" i="38"/>
  <c r="J73" i="38"/>
  <c r="F73" i="38"/>
  <c r="N72" i="38"/>
  <c r="J72" i="38"/>
  <c r="F72" i="38"/>
  <c r="N71" i="38"/>
  <c r="J71" i="38"/>
  <c r="F71" i="38"/>
  <c r="N70" i="38"/>
  <c r="J70" i="38"/>
  <c r="F70" i="38"/>
  <c r="N69" i="38"/>
  <c r="J69" i="38"/>
  <c r="F69" i="38"/>
  <c r="N68" i="38"/>
  <c r="J68" i="38"/>
  <c r="F68" i="38"/>
  <c r="N67" i="38"/>
  <c r="J67" i="38"/>
  <c r="F67" i="38"/>
  <c r="N66" i="38"/>
  <c r="J66" i="38"/>
  <c r="F66" i="38"/>
  <c r="N65" i="38"/>
  <c r="J65" i="38"/>
  <c r="F65" i="38"/>
  <c r="N64" i="38"/>
  <c r="J64" i="38"/>
  <c r="F64" i="38"/>
  <c r="N63" i="38"/>
  <c r="J63" i="38"/>
  <c r="F63" i="38"/>
  <c r="N62" i="38"/>
  <c r="J62" i="38"/>
  <c r="J75" i="38" s="1"/>
  <c r="F62" i="38"/>
  <c r="M61" i="38"/>
  <c r="L61" i="38"/>
  <c r="K61" i="38"/>
  <c r="I61" i="38"/>
  <c r="H61" i="38"/>
  <c r="G61" i="38"/>
  <c r="E61" i="38"/>
  <c r="D61" i="38"/>
  <c r="C61" i="38"/>
  <c r="N60" i="38"/>
  <c r="J60" i="38"/>
  <c r="F60" i="38"/>
  <c r="N59" i="38"/>
  <c r="J59" i="38"/>
  <c r="F59" i="38"/>
  <c r="N58" i="38"/>
  <c r="J58" i="38"/>
  <c r="F58" i="38"/>
  <c r="N57" i="38"/>
  <c r="J57" i="38"/>
  <c r="F57" i="38"/>
  <c r="N56" i="38"/>
  <c r="J56" i="38"/>
  <c r="F56" i="38"/>
  <c r="N55" i="38"/>
  <c r="J55" i="38"/>
  <c r="F55" i="38"/>
  <c r="N54" i="38"/>
  <c r="J54" i="38"/>
  <c r="F54" i="38"/>
  <c r="N53" i="38"/>
  <c r="N61" i="38" s="1"/>
  <c r="J53" i="38"/>
  <c r="F53" i="38"/>
  <c r="F61" i="38" s="1"/>
  <c r="M51" i="38"/>
  <c r="L51" i="38"/>
  <c r="K51" i="38"/>
  <c r="I51" i="38"/>
  <c r="H51" i="38"/>
  <c r="G51" i="38"/>
  <c r="E51" i="38"/>
  <c r="D51" i="38"/>
  <c r="C51" i="38"/>
  <c r="N50" i="38"/>
  <c r="J50" i="38"/>
  <c r="F50" i="38"/>
  <c r="N49" i="38"/>
  <c r="J49" i="38"/>
  <c r="F49" i="38"/>
  <c r="N48" i="38"/>
  <c r="J48" i="38"/>
  <c r="F48" i="38"/>
  <c r="N47" i="38"/>
  <c r="J47" i="38"/>
  <c r="F47" i="38"/>
  <c r="N46" i="38"/>
  <c r="N51" i="38" s="1"/>
  <c r="J46" i="38"/>
  <c r="F46" i="38"/>
  <c r="F51" i="38" s="1"/>
  <c r="M45" i="38"/>
  <c r="L45" i="38"/>
  <c r="K45" i="38"/>
  <c r="I45" i="38"/>
  <c r="H45" i="38"/>
  <c r="G45" i="38"/>
  <c r="E45" i="38"/>
  <c r="D45" i="38"/>
  <c r="C45" i="38"/>
  <c r="N44" i="38"/>
  <c r="J44" i="38"/>
  <c r="F44" i="38"/>
  <c r="N43" i="38"/>
  <c r="J43" i="38"/>
  <c r="J45" i="38" s="1"/>
  <c r="F43" i="38"/>
  <c r="M42" i="38"/>
  <c r="L42" i="38"/>
  <c r="K42" i="38"/>
  <c r="I42" i="38"/>
  <c r="H42" i="38"/>
  <c r="G42" i="38"/>
  <c r="E42" i="38"/>
  <c r="D42" i="38"/>
  <c r="C42" i="38"/>
  <c r="N41" i="38"/>
  <c r="J41" i="38"/>
  <c r="F41" i="38"/>
  <c r="N40" i="38"/>
  <c r="J40" i="38"/>
  <c r="F40" i="38"/>
  <c r="N39" i="38"/>
  <c r="J39" i="38"/>
  <c r="F39" i="38"/>
  <c r="N38" i="38"/>
  <c r="J38" i="38"/>
  <c r="F38" i="38"/>
  <c r="N37" i="38"/>
  <c r="J37" i="38"/>
  <c r="F37" i="38"/>
  <c r="N36" i="38"/>
  <c r="J36" i="38"/>
  <c r="F36" i="38"/>
  <c r="N35" i="38"/>
  <c r="J35" i="38"/>
  <c r="J42" i="38" s="1"/>
  <c r="F35" i="38"/>
  <c r="M34" i="38"/>
  <c r="L34" i="38"/>
  <c r="K34" i="38"/>
  <c r="I34" i="38"/>
  <c r="H34" i="38"/>
  <c r="G34" i="38"/>
  <c r="E34" i="38"/>
  <c r="D34" i="38"/>
  <c r="C34" i="38"/>
  <c r="N33" i="38"/>
  <c r="J33" i="38"/>
  <c r="F33" i="38"/>
  <c r="N32" i="38"/>
  <c r="N34" i="38" s="1"/>
  <c r="J32" i="38"/>
  <c r="F32" i="38"/>
  <c r="F34" i="38" s="1"/>
  <c r="M31" i="38"/>
  <c r="L31" i="38"/>
  <c r="K31" i="38"/>
  <c r="I31" i="38"/>
  <c r="H31" i="38"/>
  <c r="G31" i="38"/>
  <c r="E31" i="38"/>
  <c r="D31" i="38"/>
  <c r="C31" i="38"/>
  <c r="N30" i="38"/>
  <c r="J30" i="38"/>
  <c r="F30" i="38"/>
  <c r="N29" i="38"/>
  <c r="J29" i="38"/>
  <c r="F29" i="38"/>
  <c r="N28" i="38"/>
  <c r="N31" i="38" s="1"/>
  <c r="J28" i="38"/>
  <c r="F28" i="38"/>
  <c r="F31" i="38" s="1"/>
  <c r="N27" i="38"/>
  <c r="J27" i="38"/>
  <c r="F27" i="38"/>
  <c r="M25" i="38"/>
  <c r="L25" i="38"/>
  <c r="K25" i="38"/>
  <c r="I25" i="38"/>
  <c r="H25" i="38"/>
  <c r="G25" i="38"/>
  <c r="E25" i="38"/>
  <c r="D25" i="38"/>
  <c r="C25" i="38"/>
  <c r="N24" i="38"/>
  <c r="J24" i="38"/>
  <c r="F24" i="38"/>
  <c r="N23" i="38"/>
  <c r="J23" i="38"/>
  <c r="F23" i="38"/>
  <c r="N22" i="38"/>
  <c r="J22" i="38"/>
  <c r="J25" i="38" s="1"/>
  <c r="F22" i="38"/>
  <c r="M21" i="38"/>
  <c r="L21" i="38"/>
  <c r="K21" i="38"/>
  <c r="I21" i="38"/>
  <c r="H21" i="38"/>
  <c r="G21" i="38"/>
  <c r="E21" i="38"/>
  <c r="D21" i="38"/>
  <c r="C21" i="38"/>
  <c r="N20" i="38"/>
  <c r="J20" i="38"/>
  <c r="F20" i="38"/>
  <c r="N19" i="38"/>
  <c r="J19" i="38"/>
  <c r="F19" i="38"/>
  <c r="N18" i="38"/>
  <c r="J18" i="38"/>
  <c r="F18" i="38"/>
  <c r="N17" i="38"/>
  <c r="J17" i="38"/>
  <c r="F17" i="38"/>
  <c r="N16" i="38"/>
  <c r="J16" i="38"/>
  <c r="F16" i="38"/>
  <c r="N15" i="38"/>
  <c r="J15" i="38"/>
  <c r="F15" i="38"/>
  <c r="N14" i="38"/>
  <c r="J14" i="38"/>
  <c r="F14" i="38"/>
  <c r="N13" i="38"/>
  <c r="J13" i="38"/>
  <c r="F13" i="38"/>
  <c r="N12" i="38"/>
  <c r="J12" i="38"/>
  <c r="F12" i="38"/>
  <c r="N11" i="38"/>
  <c r="J11" i="38"/>
  <c r="F11" i="38"/>
  <c r="N10" i="38"/>
  <c r="J10" i="38"/>
  <c r="F10" i="38"/>
  <c r="N9" i="38"/>
  <c r="J9" i="38"/>
  <c r="F9" i="38"/>
  <c r="N8" i="38"/>
  <c r="J8" i="38"/>
  <c r="J21" i="38" s="1"/>
  <c r="F8" i="38"/>
  <c r="E26" i="38" l="1"/>
  <c r="K26" i="38"/>
  <c r="F21" i="38"/>
  <c r="N21" i="38"/>
  <c r="F25" i="38"/>
  <c r="N25" i="38"/>
  <c r="D26" i="38"/>
  <c r="G26" i="38"/>
  <c r="I26" i="38"/>
  <c r="L26" i="38"/>
  <c r="J31" i="38"/>
  <c r="J34" i="38"/>
  <c r="F42" i="38"/>
  <c r="N42" i="38"/>
  <c r="F45" i="38"/>
  <c r="N45" i="38"/>
  <c r="J51" i="38"/>
  <c r="C52" i="38"/>
  <c r="E52" i="38"/>
  <c r="H52" i="38"/>
  <c r="K52" i="38"/>
  <c r="M52" i="38"/>
  <c r="J61" i="38"/>
  <c r="F75" i="38"/>
  <c r="N75" i="38"/>
  <c r="F84" i="38"/>
  <c r="N84" i="38"/>
  <c r="F89" i="38"/>
  <c r="N89" i="38"/>
  <c r="J98" i="38"/>
  <c r="J99" i="38" s="1"/>
  <c r="D99" i="38"/>
  <c r="G99" i="38"/>
  <c r="I99" i="38"/>
  <c r="L99" i="38"/>
  <c r="F104" i="38"/>
  <c r="N104" i="38"/>
  <c r="F109" i="38"/>
  <c r="N109" i="38"/>
  <c r="J112" i="38"/>
  <c r="J116" i="38" s="1"/>
  <c r="D116" i="38"/>
  <c r="D123" i="38" s="1"/>
  <c r="G116" i="38"/>
  <c r="G123" i="38" s="1"/>
  <c r="I116" i="38"/>
  <c r="I123" i="38" s="1"/>
  <c r="L116" i="38"/>
  <c r="L123" i="38" s="1"/>
  <c r="J121" i="38"/>
  <c r="J14" i="39"/>
  <c r="J20" i="39" s="1"/>
  <c r="F20" i="39"/>
  <c r="N20" i="39"/>
  <c r="F32" i="39"/>
  <c r="N32" i="39"/>
  <c r="J32" i="39"/>
  <c r="F49" i="39"/>
  <c r="N49" i="39"/>
  <c r="J49" i="39"/>
  <c r="F56" i="39"/>
  <c r="N56" i="39"/>
  <c r="F62" i="39"/>
  <c r="N62" i="39"/>
  <c r="J62" i="39"/>
  <c r="G67" i="39"/>
  <c r="F74" i="39"/>
  <c r="N74" i="39"/>
  <c r="J74" i="39"/>
  <c r="J84" i="39"/>
  <c r="F84" i="39"/>
  <c r="N84" i="39"/>
  <c r="J95" i="39"/>
  <c r="C26" i="38"/>
  <c r="H26" i="38"/>
  <c r="M26" i="38"/>
  <c r="D52" i="38"/>
  <c r="G52" i="38"/>
  <c r="I52" i="38"/>
  <c r="L52" i="38"/>
  <c r="C99" i="38"/>
  <c r="E99" i="38"/>
  <c r="H99" i="38"/>
  <c r="K99" i="38"/>
  <c r="M99" i="38"/>
  <c r="C116" i="38"/>
  <c r="C123" i="38" s="1"/>
  <c r="E116" i="38"/>
  <c r="E123" i="38" s="1"/>
  <c r="H116" i="38"/>
  <c r="H123" i="38" s="1"/>
  <c r="K116" i="38"/>
  <c r="K123" i="38" s="1"/>
  <c r="M116" i="38"/>
  <c r="M123" i="38" s="1"/>
  <c r="J34" i="39"/>
  <c r="C67" i="39"/>
  <c r="E67" i="39"/>
  <c r="K67" i="39"/>
  <c r="M67" i="39"/>
  <c r="R68" i="39"/>
  <c r="F34" i="39"/>
  <c r="F50" i="39" s="1"/>
  <c r="N34" i="39"/>
  <c r="N50" i="39" s="1"/>
  <c r="G98" i="39"/>
  <c r="G50" i="39"/>
  <c r="G68" i="39" s="1"/>
  <c r="C98" i="39"/>
  <c r="C50" i="39"/>
  <c r="C68" i="39" s="1"/>
  <c r="E98" i="39"/>
  <c r="E50" i="39"/>
  <c r="E68" i="39" s="1"/>
  <c r="K98" i="39"/>
  <c r="K50" i="39"/>
  <c r="K68" i="39" s="1"/>
  <c r="M98" i="39"/>
  <c r="M50" i="39"/>
  <c r="M68" i="39" s="1"/>
  <c r="D98" i="39"/>
  <c r="H98" i="39"/>
  <c r="L98" i="39"/>
  <c r="J45" i="39"/>
  <c r="F66" i="39"/>
  <c r="F67" i="39" s="1"/>
  <c r="N66" i="39"/>
  <c r="N67" i="39" s="1"/>
  <c r="D67" i="39"/>
  <c r="L67" i="39"/>
  <c r="I98" i="39"/>
  <c r="I50" i="39"/>
  <c r="I68" i="39" s="1"/>
  <c r="D50" i="39"/>
  <c r="H50" i="39"/>
  <c r="L50" i="39"/>
  <c r="J67" i="39"/>
  <c r="H67" i="39"/>
  <c r="H68" i="39" s="1"/>
  <c r="N26" i="38"/>
  <c r="D124" i="38"/>
  <c r="D76" i="38"/>
  <c r="D100" i="38" s="1"/>
  <c r="I124" i="38"/>
  <c r="I76" i="38"/>
  <c r="J26" i="38"/>
  <c r="C124" i="38"/>
  <c r="C76" i="38"/>
  <c r="C100" i="38" s="1"/>
  <c r="E124" i="38"/>
  <c r="E76" i="38"/>
  <c r="H124" i="38"/>
  <c r="H76" i="38"/>
  <c r="H100" i="38" s="1"/>
  <c r="K124" i="38"/>
  <c r="K76" i="38"/>
  <c r="M124" i="38"/>
  <c r="M76" i="38"/>
  <c r="M100" i="38" s="1"/>
  <c r="F52" i="38"/>
  <c r="N52" i="38"/>
  <c r="F99" i="38"/>
  <c r="N99" i="38"/>
  <c r="E100" i="38"/>
  <c r="K100" i="38"/>
  <c r="F116" i="38"/>
  <c r="F123" i="38" s="1"/>
  <c r="N116" i="38"/>
  <c r="N123" i="38" s="1"/>
  <c r="F26" i="38"/>
  <c r="G124" i="38"/>
  <c r="G76" i="38"/>
  <c r="G100" i="38" s="1"/>
  <c r="L124" i="38"/>
  <c r="L76" i="38"/>
  <c r="L100" i="38" s="1"/>
  <c r="J52" i="38"/>
  <c r="I100" i="38"/>
  <c r="H38" i="37"/>
  <c r="G38" i="37"/>
  <c r="E28" i="37"/>
  <c r="E20" i="37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E71" i="35"/>
  <c r="D71" i="35"/>
  <c r="C71" i="35"/>
  <c r="D47" i="35"/>
  <c r="C47" i="35"/>
  <c r="D42" i="35"/>
  <c r="C42" i="35"/>
  <c r="D37" i="35"/>
  <c r="C49" i="35"/>
  <c r="D30" i="35"/>
  <c r="C30" i="35"/>
  <c r="D27" i="35"/>
  <c r="C27" i="35"/>
  <c r="D24" i="35"/>
  <c r="C24" i="35"/>
  <c r="D21" i="35"/>
  <c r="C21" i="35"/>
  <c r="D16" i="35"/>
  <c r="D11" i="35"/>
  <c r="D32" i="35" s="1"/>
  <c r="C11" i="35"/>
  <c r="C32" i="35" s="1"/>
  <c r="N68" i="39" l="1"/>
  <c r="J90" i="39"/>
  <c r="J97" i="39" s="1"/>
  <c r="J98" i="39" s="1"/>
  <c r="F90" i="39"/>
  <c r="F97" i="39" s="1"/>
  <c r="N90" i="39"/>
  <c r="N97" i="39" s="1"/>
  <c r="J123" i="38"/>
  <c r="D49" i="35"/>
  <c r="L68" i="39"/>
  <c r="J50" i="39"/>
  <c r="J68" i="39" s="1"/>
  <c r="D68" i="39"/>
  <c r="F68" i="39"/>
  <c r="N98" i="39"/>
  <c r="F98" i="39"/>
  <c r="F124" i="38"/>
  <c r="F76" i="38"/>
  <c r="F100" i="38" s="1"/>
  <c r="J124" i="38"/>
  <c r="J76" i="38"/>
  <c r="J100" i="38" s="1"/>
  <c r="N124" i="38"/>
  <c r="N76" i="38"/>
  <c r="N100" i="38" s="1"/>
  <c r="D71" i="28" l="1"/>
  <c r="C71" i="28"/>
  <c r="D57" i="28"/>
  <c r="C57" i="28"/>
  <c r="D50" i="28"/>
  <c r="D63" i="28" s="1"/>
  <c r="C50" i="28"/>
  <c r="C63" i="28" s="1"/>
  <c r="D41" i="28"/>
  <c r="C41" i="28"/>
  <c r="D25" i="28"/>
  <c r="C25" i="28"/>
  <c r="D15" i="28"/>
  <c r="D31" i="28" s="1"/>
  <c r="C15" i="28"/>
  <c r="C31" i="28" s="1"/>
  <c r="C23" i="32"/>
  <c r="C11" i="32"/>
  <c r="C26" i="29"/>
  <c r="C23" i="29"/>
  <c r="C16" i="29"/>
  <c r="C14" i="29"/>
  <c r="C117" i="31"/>
  <c r="C106" i="31"/>
  <c r="C84" i="31"/>
  <c r="C62" i="31"/>
  <c r="C51" i="31"/>
  <c r="C29" i="31"/>
  <c r="C18" i="31"/>
  <c r="C117" i="30"/>
  <c r="C106" i="30"/>
  <c r="C95" i="30"/>
  <c r="C84" i="30"/>
  <c r="C73" i="30"/>
  <c r="C62" i="30"/>
  <c r="C51" i="30"/>
  <c r="C40" i="30"/>
  <c r="C29" i="30"/>
  <c r="C18" i="30"/>
  <c r="H17" i="12"/>
  <c r="H12" i="12"/>
  <c r="C40" i="29" l="1"/>
</calcChain>
</file>

<file path=xl/sharedStrings.xml><?xml version="1.0" encoding="utf-8"?>
<sst xmlns="http://schemas.openxmlformats.org/spreadsheetml/2006/main" count="1403" uniqueCount="629">
  <si>
    <t xml:space="preserve">Központi költségvetés sajátos finanszírozási bevételei </t>
  </si>
  <si>
    <t>ÖNKORMÁNYZATI ELŐIRÁNYZATOK</t>
  </si>
  <si>
    <t>KÖLTSÉGVETÉSI SZERV</t>
  </si>
  <si>
    <t>MINDÖSSZESEN</t>
  </si>
  <si>
    <t>Beruházások és felújítások (E Ft)</t>
  </si>
  <si>
    <t>Általános- és céltartalékok (E Ft)</t>
  </si>
  <si>
    <t>ÖSSZESEN</t>
  </si>
  <si>
    <t>ÖSSZESEN:</t>
  </si>
  <si>
    <t>eredeti ei.</t>
  </si>
  <si>
    <t>eredeti ei. Működési célú</t>
  </si>
  <si>
    <t>eredeti ei. Felhalmozáci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</si>
  <si>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</si>
  <si>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</si>
  <si>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</si>
  <si>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</si>
  <si>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</si>
  <si>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</si>
  <si>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</si>
  <si>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</si>
  <si>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</si>
  <si>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</si>
  <si>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</si>
  <si>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</si>
  <si>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</si>
  <si>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</si>
  <si>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</si>
  <si>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</si>
  <si>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</si>
  <si>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</si>
  <si>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</si>
  <si>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</si>
  <si>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</si>
  <si>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</si>
  <si>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</si>
  <si>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</si>
  <si>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</si>
  <si>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</si>
  <si>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</si>
  <si>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</si>
  <si>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</si>
  <si>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</si>
  <si>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</si>
  <si>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</si>
  <si>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</si>
  <si>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</si>
  <si>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</si>
  <si>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</si>
  <si>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</si>
  <si>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</si>
  <si>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</si>
  <si>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</si>
  <si>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</si>
  <si>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</si>
  <si>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</si>
  <si>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</si>
  <si>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</si>
  <si>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</si>
  <si>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</si>
  <si>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</si>
  <si>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</si>
  <si>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</si>
  <si>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</si>
  <si>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</si>
  <si>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</si>
  <si>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</si>
  <si>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</si>
  <si>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</si>
  <si>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</si>
  <si>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</si>
  <si>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</si>
  <si>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</si>
  <si>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</si>
  <si>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</si>
  <si>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</si>
  <si>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</si>
  <si>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</si>
  <si>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</si>
  <si>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</si>
  <si>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</si>
  <si>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</si>
  <si>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</si>
  <si>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</si>
  <si>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</si>
  <si>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</si>
  <si>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</si>
  <si>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</si>
  <si>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</si>
  <si>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</si>
  <si>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</si>
  <si>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</si>
  <si>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</si>
  <si>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</si>
  <si>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</si>
  <si>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</si>
  <si>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</si>
  <si>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</si>
  <si>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</si>
  <si>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</si>
  <si>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</si>
  <si>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</si>
  <si>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</si>
  <si>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</si>
  <si>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</si>
  <si>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</si>
  <si>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</si>
  <si>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</si>
  <si>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</si>
  <si>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</si>
  <si>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</si>
  <si>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</si>
  <si>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</si>
  <si>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</si>
  <si>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</si>
  <si>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</si>
  <si>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</si>
  <si>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</si>
  <si>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</si>
  <si>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</si>
  <si>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</si>
  <si>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</si>
  <si>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</si>
  <si>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</si>
  <si>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</si>
  <si>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</si>
  <si>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</si>
  <si>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</si>
  <si>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</si>
  <si>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</si>
  <si>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</si>
  <si>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</si>
  <si>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</si>
  <si>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</si>
  <si>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</si>
  <si>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</si>
  <si>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</si>
  <si>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</si>
  <si>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</si>
  <si>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</si>
  <si>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</si>
  <si>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</si>
  <si>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</si>
  <si>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</si>
  <si>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</si>
  <si>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</si>
  <si>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</si>
  <si>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</si>
  <si>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</si>
  <si>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</si>
  <si>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</si>
  <si>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</si>
  <si>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</si>
  <si>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</si>
  <si>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</si>
  <si>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</si>
  <si>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</si>
  <si>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</si>
  <si>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</si>
  <si>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</si>
  <si>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</si>
  <si>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</si>
  <si>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</si>
  <si>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</si>
  <si>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</si>
  <si>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</si>
  <si>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</si>
  <si>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</si>
  <si>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</si>
  <si>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</si>
  <si>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</si>
  <si>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</si>
  <si>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</si>
  <si>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</si>
  <si>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</si>
  <si>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</si>
  <si>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</si>
  <si>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</si>
  <si>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</si>
  <si>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</si>
  <si>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</si>
  <si>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</si>
  <si>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</si>
  <si>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</si>
  <si>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</si>
  <si>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</si>
  <si>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</si>
  <si>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</si>
  <si>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</si>
  <si>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</si>
  <si>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</si>
  <si>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</si>
  <si>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</si>
  <si>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</si>
  <si>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</si>
  <si>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</si>
  <si>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</si>
  <si>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</si>
  <si>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</si>
  <si>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</si>
  <si>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</si>
  <si>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</si>
  <si>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</si>
  <si>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</si>
  <si>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</si>
  <si>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</si>
  <si>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</si>
  <si>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</si>
  <si>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</si>
  <si>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</si>
  <si>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</si>
  <si>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</si>
  <si>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</si>
  <si>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</si>
  <si>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</si>
  <si>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</si>
  <si>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</si>
  <si>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</si>
  <si>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</si>
  <si>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</si>
  <si>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</si>
  <si>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</si>
  <si>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</si>
  <si>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</si>
  <si>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</si>
  <si>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</si>
  <si>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</si>
  <si>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</si>
  <si>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</si>
  <si>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</si>
  <si>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</si>
  <si>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</si>
  <si>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</si>
  <si>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</si>
  <si>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</si>
  <si>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</si>
  <si>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</si>
  <si>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</si>
  <si>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</si>
  <si>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</si>
  <si>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</si>
  <si>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</si>
  <si>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</si>
  <si>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</si>
  <si>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</si>
  <si>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</si>
  <si>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</si>
  <si>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</si>
  <si>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</si>
  <si>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</si>
  <si>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</si>
  <si>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</si>
  <si>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</si>
  <si>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</si>
  <si>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</si>
  <si>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</si>
  <si>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</si>
  <si>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</si>
  <si>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</si>
  <si>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</si>
  <si>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</si>
  <si>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</si>
  <si>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</si>
  <si>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</si>
  <si>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</si>
  <si>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</si>
  <si>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</si>
  <si>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</si>
  <si>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</si>
  <si>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</si>
  <si>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</si>
  <si>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</si>
  <si>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</si>
  <si>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</si>
  <si>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</si>
  <si>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</si>
  <si>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</si>
  <si>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</si>
  <si>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</si>
  <si>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</si>
  <si>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</si>
  <si>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</si>
  <si>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</si>
  <si>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</si>
  <si>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</si>
  <si>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</si>
  <si>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</si>
  <si>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</si>
  <si>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</si>
  <si>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</si>
  <si>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</si>
  <si>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</si>
  <si>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</si>
  <si>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</si>
  <si>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</si>
  <si>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</si>
  <si>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</si>
  <si>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</si>
  <si>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</si>
  <si>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</si>
  <si>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</si>
  <si>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</si>
  <si>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</si>
  <si>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</si>
  <si>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</si>
  <si>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</si>
  <si>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</si>
  <si>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</si>
  <si>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</si>
  <si>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</si>
  <si>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</si>
  <si>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</si>
  <si>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</si>
  <si>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</si>
  <si>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</si>
  <si>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</si>
  <si>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</si>
  <si>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</si>
  <si>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</si>
  <si>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</si>
  <si>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</si>
  <si>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</si>
  <si>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</si>
  <si>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</si>
  <si>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</si>
  <si>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</si>
  <si>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</si>
  <si>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</si>
  <si>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</si>
  <si>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</si>
  <si>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</si>
  <si>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</si>
  <si>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</si>
  <si>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</si>
  <si>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</si>
  <si>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</si>
  <si>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</si>
  <si>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</si>
  <si>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</si>
  <si>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</si>
  <si>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</si>
  <si>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</si>
  <si>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</si>
  <si>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</si>
  <si>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</si>
  <si>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</si>
  <si>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</si>
  <si>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</si>
  <si>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</si>
  <si>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</si>
  <si>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</si>
  <si>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</si>
  <si>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</si>
  <si>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</si>
  <si>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</si>
  <si>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</si>
  <si>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</si>
  <si>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</si>
  <si>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</si>
  <si>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</si>
  <si>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</si>
  <si>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</si>
  <si>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</si>
  <si>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</si>
  <si>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</si>
  <si>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</si>
  <si>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</si>
  <si>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</si>
  <si>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</si>
  <si>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</si>
  <si>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</si>
  <si>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</si>
  <si>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</si>
  <si>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</si>
  <si>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</si>
  <si>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</si>
  <si>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</si>
  <si>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</si>
  <si>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</si>
  <si>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</si>
  <si>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</si>
  <si>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</si>
  <si>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</si>
  <si>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</si>
  <si>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</si>
  <si>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</si>
  <si>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</si>
  <si>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</si>
  <si>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</si>
  <si>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</si>
  <si>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</si>
  <si>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</si>
  <si>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</si>
  <si>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</si>
  <si>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</si>
  <si>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</si>
  <si>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</si>
  <si>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</si>
  <si>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</si>
  <si>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</si>
  <si>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</si>
  <si>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</si>
  <si>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</si>
  <si>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</si>
  <si>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</si>
  <si>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</si>
  <si>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</si>
  <si>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</si>
  <si>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</si>
  <si>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</si>
  <si>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</si>
  <si>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</si>
  <si>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</si>
  <si>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</si>
  <si>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</si>
  <si>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</si>
  <si>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</si>
  <si>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</si>
  <si>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</si>
  <si>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</si>
  <si>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</si>
  <si>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</si>
  <si>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</si>
  <si>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</si>
  <si>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</si>
  <si>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</si>
  <si>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</si>
  <si>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</si>
  <si>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</si>
  <si>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</si>
  <si>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</si>
  <si>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</si>
  <si>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</si>
  <si>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</si>
  <si>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</si>
  <si>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</si>
  <si>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</si>
  <si>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</si>
  <si>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</si>
  <si>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</si>
  <si>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</si>
  <si>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</si>
  <si>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</si>
  <si>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</si>
  <si>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</si>
  <si>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</si>
  <si>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</si>
  <si>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</si>
  <si>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</si>
  <si>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</si>
  <si>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</si>
  <si>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</si>
  <si>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</si>
  <si>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</si>
  <si>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</si>
  <si>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</si>
  <si>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</si>
  <si>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</si>
  <si>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</si>
  <si>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</si>
  <si>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</si>
  <si>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</si>
  <si>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</si>
  <si>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</si>
  <si>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</si>
  <si>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</si>
  <si>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</si>
  <si>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</si>
  <si>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</si>
  <si>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</si>
  <si>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</si>
  <si>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</si>
  <si>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</si>
  <si>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</si>
  <si>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</si>
  <si>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</si>
  <si>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</si>
  <si>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</si>
  <si>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</si>
  <si>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</si>
  <si>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</si>
  <si>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</si>
  <si>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</si>
  <si>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</si>
  <si>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</si>
  <si>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</si>
  <si>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</si>
  <si>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</si>
  <si>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</si>
  <si>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</si>
  <si>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</si>
  <si>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</si>
  <si>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</si>
  <si>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</si>
  <si>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</si>
  <si>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</si>
  <si>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</si>
  <si>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</si>
  <si>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</si>
  <si>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</si>
  <si>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</si>
  <si>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</si>
  <si>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</si>
  <si>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</si>
  <si>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</si>
  <si>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</si>
  <si>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</si>
  <si>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</si>
  <si>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</si>
  <si>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</si>
  <si>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</si>
  <si>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</si>
  <si>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</si>
  <si>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</si>
  <si>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</si>
  <si>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</si>
  <si>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</si>
  <si>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</si>
  <si>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</si>
  <si>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</si>
  <si>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</si>
  <si>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</si>
  <si>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</si>
  <si>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</si>
  <si>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</si>
  <si>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</si>
  <si>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</si>
  <si>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</si>
  <si>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</si>
  <si>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</si>
  <si>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</si>
  <si>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>Bevételek (E Ft)</t>
  </si>
  <si>
    <t>Kiadások (E Ft)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</si>
  <si>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</si>
  <si>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</si>
  <si>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</si>
  <si>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</si>
  <si>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</si>
  <si>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</si>
  <si>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</si>
  <si>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</si>
  <si>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</si>
  <si>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</si>
  <si>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</si>
  <si>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</si>
  <si>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</si>
  <si>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</si>
  <si>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</si>
  <si>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</si>
  <si>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</si>
  <si>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</si>
  <si>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</si>
  <si>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</si>
  <si>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</si>
  <si>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</si>
  <si>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</si>
  <si>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</si>
  <si>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</si>
  <si>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</si>
  <si>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</si>
  <si>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</si>
  <si>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</si>
  <si>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</si>
  <si>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</si>
  <si>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</si>
  <si>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</si>
  <si>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</si>
  <si>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</si>
  <si>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</si>
  <si>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</si>
  <si>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</si>
  <si>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</si>
  <si>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</si>
  <si>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</si>
  <si>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</si>
  <si>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</si>
  <si>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</si>
  <si>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</si>
  <si>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</si>
  <si>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</si>
  <si>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</si>
  <si>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</si>
  <si>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</si>
  <si>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</si>
  <si>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</si>
  <si>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</si>
  <si>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</si>
  <si>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</si>
  <si>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</si>
  <si>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</si>
  <si>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</si>
  <si>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</si>
  <si>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</si>
  <si>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</si>
  <si>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</si>
  <si>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</si>
  <si>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</si>
  <si>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</si>
  <si>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2015.</t>
  </si>
  <si>
    <t>saját bevételek 2016.</t>
  </si>
  <si>
    <t>adósságot keletkeztető ügylet rovatszáma (B8)</t>
  </si>
  <si>
    <t>hitel/lízing/kölcsön/értékpapír</t>
  </si>
  <si>
    <t>Számítógép beszerzés</t>
  </si>
  <si>
    <t>Vízesblokk kialakítás</t>
  </si>
  <si>
    <t>GYANÓGEREGYE ÖNKORMÁNYZATI ELŐIRÁNYZATOK</t>
  </si>
  <si>
    <t>GYANÓGEREGYE Önkormányzat 2015. évi költségvetése</t>
  </si>
  <si>
    <t>EREDETI ELŐIRÁNYZAT</t>
  </si>
  <si>
    <t>MÓDOSÍTOTT ELŐIRÁNYZAT</t>
  </si>
  <si>
    <t>Gépjárműbeszerzés</t>
  </si>
  <si>
    <t>Rovat</t>
  </si>
  <si>
    <t>SAJÁT BEVÉTELEK</t>
  </si>
  <si>
    <t>MÓDOSÍTOTT ELŐIRÁNYZAT I.</t>
  </si>
  <si>
    <t>MÓDOSÍTOTT ELŐIRÁNYZAT II.</t>
  </si>
  <si>
    <t>MÓDOSÍTOTT ELŐIRÁNYZAT III.</t>
  </si>
  <si>
    <t>késedelmi pótlék</t>
  </si>
  <si>
    <t>MÓDOSÍTOTT ELŐIRÁNYZAT IV.</t>
  </si>
  <si>
    <t>MÓDOSÍTOTT ELŐIRÁNYZAT V.</t>
  </si>
  <si>
    <t>B65</t>
  </si>
  <si>
    <t>K513</t>
  </si>
  <si>
    <t>települési támogatás</t>
  </si>
  <si>
    <t>1. melléklet 6/2016 (V.12.) önkormányzati rendelethez</t>
  </si>
  <si>
    <t>2. melléklet  6/2016 (V.12.) önkormányzati rendelethez</t>
  </si>
  <si>
    <t>3. melléklet  6/2016 (V.12.)önkormányzati rendelethez</t>
  </si>
  <si>
    <t>4. melléklet  6/2016 (V.12.) önkormányzati rendelethez</t>
  </si>
  <si>
    <t>5. melléklet  6/2016 (V.12.) önkormányzati rendelethez</t>
  </si>
  <si>
    <t>6. melléklet  6/2016 (V.12.) önkormányzati rendelethez</t>
  </si>
  <si>
    <t>7. melléklet  6/2016 (V.12.) önkormányzati rendelethez</t>
  </si>
  <si>
    <t>8. melléklet  6/2016 (V.12.) önkormányzati rendelethez</t>
  </si>
  <si>
    <t>9. melléklet  6/2016 (V.12.) önkormányzati rendelethez</t>
  </si>
  <si>
    <t>10. melléklet  6/2016 (V.12.) önkormányzati rendelethez</t>
  </si>
  <si>
    <t>11. melléklet  6/2016 (V.12.)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</si>
</sst>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5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b/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Bookman Old Style"/>
      <family val="1"/>
      <charset val="238"/>
    </font>
    <font>
      <b/>
      <sz val="11"/>
      <color indexed="8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.5"/>
      <name val="Bookman Old Style"/>
      <family val="1"/>
      <charset val="238"/>
    </font>
    <font>
      <sz val="10.5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5" fillId="0" borderId="0"/>
    <xf numFmtId="0" fontId="11" fillId="0" borderId="0"/>
  </cellStyleXfs>
  <cellXfs count="2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29" fillId="0" borderId="0" xfId="0" applyFont="1"/>
    <xf numFmtId="0" fontId="8" fillId="2" borderId="1" xfId="0" applyFont="1" applyFill="1" applyBorder="1" applyAlignment="1">
      <alignment vertic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1" xfId="0" applyNumberFormat="1" applyBorder="1"/>
    <xf numFmtId="3" fontId="6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3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/>
    <xf numFmtId="0" fontId="40" fillId="0" borderId="0" xfId="0" applyFont="1"/>
    <xf numFmtId="3" fontId="40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40" fillId="0" borderId="1" xfId="0" applyFont="1" applyBorder="1"/>
    <xf numFmtId="0" fontId="4" fillId="2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3" fontId="13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3" fontId="12" fillId="0" borderId="1" xfId="0" applyNumberFormat="1" applyFont="1" applyBorder="1"/>
    <xf numFmtId="3" fontId="42" fillId="0" borderId="1" xfId="0" applyNumberFormat="1" applyFont="1" applyBorder="1"/>
    <xf numFmtId="3" fontId="8" fillId="0" borderId="1" xfId="0" applyNumberFormat="1" applyFont="1" applyBorder="1"/>
    <xf numFmtId="3" fontId="43" fillId="0" borderId="1" xfId="0" applyNumberFormat="1" applyFont="1" applyBorder="1"/>
    <xf numFmtId="3" fontId="12" fillId="0" borderId="1" xfId="0" applyNumberFormat="1" applyFont="1" applyFill="1" applyBorder="1"/>
    <xf numFmtId="3" fontId="42" fillId="0" borderId="1" xfId="0" applyNumberFormat="1" applyFont="1" applyFill="1" applyBorder="1"/>
    <xf numFmtId="3" fontId="43" fillId="0" borderId="1" xfId="0" applyNumberFormat="1" applyFont="1" applyFill="1" applyBorder="1"/>
    <xf numFmtId="0" fontId="12" fillId="0" borderId="1" xfId="0" applyFont="1" applyBorder="1"/>
    <xf numFmtId="0" fontId="44" fillId="0" borderId="1" xfId="0" applyFont="1" applyBorder="1"/>
    <xf numFmtId="0" fontId="41" fillId="0" borderId="0" xfId="0" applyFont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2" fillId="0" borderId="0" xfId="0" applyFont="1"/>
    <xf numFmtId="0" fontId="42" fillId="0" borderId="0" xfId="0" applyFont="1" applyBorder="1"/>
    <xf numFmtId="0" fontId="8" fillId="0" borderId="1" xfId="0" applyFont="1" applyBorder="1"/>
    <xf numFmtId="0" fontId="12" fillId="0" borderId="0" xfId="0" applyFont="1"/>
    <xf numFmtId="0" fontId="43" fillId="0" borderId="0" xfId="0" applyFont="1"/>
    <xf numFmtId="0" fontId="4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47" fillId="0" borderId="1" xfId="0" applyNumberFormat="1" applyFont="1" applyBorder="1"/>
    <xf numFmtId="3" fontId="45" fillId="0" borderId="1" xfId="0" applyNumberFormat="1" applyFont="1" applyBorder="1"/>
    <xf numFmtId="3" fontId="48" fillId="0" borderId="1" xfId="0" applyNumberFormat="1" applyFont="1" applyBorder="1"/>
    <xf numFmtId="3" fontId="49" fillId="0" borderId="1" xfId="0" applyNumberFormat="1" applyFont="1" applyBorder="1"/>
    <xf numFmtId="3" fontId="47" fillId="0" borderId="1" xfId="0" applyNumberFormat="1" applyFont="1" applyFill="1" applyBorder="1"/>
    <xf numFmtId="3" fontId="45" fillId="0" borderId="1" xfId="0" applyNumberFormat="1" applyFont="1" applyFill="1" applyBorder="1"/>
    <xf numFmtId="3" fontId="46" fillId="0" borderId="1" xfId="0" applyNumberFormat="1" applyFont="1" applyFill="1" applyBorder="1" applyAlignment="1">
      <alignment horizontal="left" vertical="center" wrapText="1"/>
    </xf>
    <xf numFmtId="3" fontId="50" fillId="0" borderId="1" xfId="0" applyNumberFormat="1" applyFont="1" applyFill="1" applyBorder="1" applyAlignment="1">
      <alignment horizontal="right" vertical="center" wrapText="1"/>
    </xf>
    <xf numFmtId="3" fontId="46" fillId="0" borderId="1" xfId="0" applyNumberFormat="1" applyFont="1" applyFill="1" applyBorder="1" applyAlignment="1">
      <alignment horizontal="right" vertical="center" wrapText="1"/>
    </xf>
    <xf numFmtId="3" fontId="51" fillId="0" borderId="1" xfId="0" applyNumberFormat="1" applyFont="1" applyFill="1" applyBorder="1" applyAlignment="1">
      <alignment horizontal="right" vertical="center" wrapText="1"/>
    </xf>
    <xf numFmtId="3" fontId="46" fillId="0" borderId="1" xfId="0" applyNumberFormat="1" applyFont="1" applyFill="1" applyBorder="1" applyAlignment="1">
      <alignment horizontal="right" vertical="center"/>
    </xf>
    <xf numFmtId="3" fontId="50" fillId="0" borderId="1" xfId="0" applyNumberFormat="1" applyFont="1" applyFill="1" applyBorder="1" applyAlignment="1">
      <alignment horizontal="right" vertical="center"/>
    </xf>
    <xf numFmtId="3" fontId="51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9" fillId="0" borderId="5" xfId="0" applyNumberFormat="1" applyFont="1" applyBorder="1"/>
    <xf numFmtId="3" fontId="40" fillId="0" borderId="5" xfId="0" applyNumberFormat="1" applyFont="1" applyBorder="1"/>
    <xf numFmtId="3" fontId="1" fillId="0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/>
    <xf numFmtId="3" fontId="9" fillId="0" borderId="6" xfId="0" applyNumberFormat="1" applyFont="1" applyBorder="1"/>
    <xf numFmtId="3" fontId="6" fillId="0" borderId="6" xfId="0" applyNumberFormat="1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12" fillId="0" borderId="6" xfId="0" applyNumberFormat="1" applyFont="1" applyBorder="1"/>
    <xf numFmtId="3" fontId="42" fillId="0" borderId="5" xfId="0" applyNumberFormat="1" applyFont="1" applyBorder="1"/>
    <xf numFmtId="3" fontId="8" fillId="0" borderId="6" xfId="0" applyNumberFormat="1" applyFont="1" applyBorder="1"/>
    <xf numFmtId="3" fontId="8" fillId="0" borderId="5" xfId="0" applyNumberFormat="1" applyFont="1" applyBorder="1"/>
    <xf numFmtId="3" fontId="43" fillId="0" borderId="5" xfId="0" applyNumberFormat="1" applyFont="1" applyBorder="1"/>
    <xf numFmtId="3" fontId="42" fillId="0" borderId="5" xfId="0" applyNumberFormat="1" applyFont="1" applyFill="1" applyBorder="1"/>
    <xf numFmtId="0" fontId="46" fillId="0" borderId="4" xfId="0" applyFont="1" applyBorder="1" applyAlignment="1">
      <alignment horizontal="center" vertical="center" wrapText="1"/>
    </xf>
    <xf numFmtId="3" fontId="47" fillId="0" borderId="4" xfId="0" applyNumberFormat="1" applyFont="1" applyBorder="1"/>
    <xf numFmtId="3" fontId="48" fillId="0" borderId="4" xfId="0" applyNumberFormat="1" applyFont="1" applyBorder="1"/>
    <xf numFmtId="3" fontId="47" fillId="0" borderId="4" xfId="0" applyNumberFormat="1" applyFont="1" applyFill="1" applyBorder="1"/>
    <xf numFmtId="3" fontId="46" fillId="0" borderId="4" xfId="0" applyNumberFormat="1" applyFont="1" applyFill="1" applyBorder="1" applyAlignment="1">
      <alignment horizontal="left" vertical="center" wrapText="1"/>
    </xf>
    <xf numFmtId="3" fontId="51" fillId="0" borderId="4" xfId="0" applyNumberFormat="1" applyFont="1" applyFill="1" applyBorder="1" applyAlignment="1">
      <alignment horizontal="right"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3" fontId="46" fillId="0" borderId="4" xfId="0" applyNumberFormat="1" applyFont="1" applyFill="1" applyBorder="1" applyAlignment="1">
      <alignment horizontal="right"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/>
    <xf numFmtId="0" fontId="46" fillId="0" borderId="1" xfId="0" applyFont="1" applyBorder="1" applyAlignment="1">
      <alignment horizontal="center" wrapText="1"/>
    </xf>
    <xf numFmtId="0" fontId="46" fillId="0" borderId="1" xfId="0" applyFont="1" applyFill="1" applyBorder="1" applyAlignment="1">
      <alignment horizontal="center" wrapText="1"/>
    </xf>
    <xf numFmtId="3" fontId="49" fillId="0" borderId="1" xfId="0" applyNumberFormat="1" applyFont="1" applyFill="1" applyBorder="1"/>
    <xf numFmtId="0" fontId="3" fillId="0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3" fontId="0" fillId="0" borderId="6" xfId="0" applyNumberFormat="1" applyBorder="1"/>
    <xf numFmtId="3" fontId="40" fillId="0" borderId="6" xfId="0" applyNumberFormat="1" applyFont="1" applyBorder="1"/>
    <xf numFmtId="3" fontId="42" fillId="0" borderId="6" xfId="0" applyNumberFormat="1" applyFont="1" applyBorder="1"/>
    <xf numFmtId="3" fontId="43" fillId="0" borderId="6" xfId="0" applyNumberFormat="1" applyFont="1" applyBorder="1"/>
    <xf numFmtId="3" fontId="43" fillId="0" borderId="5" xfId="0" applyNumberFormat="1" applyFont="1" applyFill="1" applyBorder="1"/>
    <xf numFmtId="0" fontId="46" fillId="0" borderId="4" xfId="0" applyFont="1" applyBorder="1" applyAlignment="1">
      <alignment horizontal="center" wrapText="1"/>
    </xf>
    <xf numFmtId="3" fontId="45" fillId="0" borderId="4" xfId="0" applyNumberFormat="1" applyFont="1" applyBorder="1"/>
    <xf numFmtId="3" fontId="49" fillId="0" borderId="4" xfId="0" applyNumberFormat="1" applyFont="1" applyBorder="1"/>
    <xf numFmtId="0" fontId="6" fillId="0" borderId="6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/>
    <xf numFmtId="3" fontId="43" fillId="0" borderId="0" xfId="0" applyNumberFormat="1" applyFont="1" applyBorder="1"/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/>
    </xf>
    <xf numFmtId="0" fontId="53" fillId="0" borderId="0" xfId="0" applyFont="1"/>
    <xf numFmtId="0" fontId="54" fillId="0" borderId="1" xfId="0" applyFont="1" applyBorder="1"/>
    <xf numFmtId="0" fontId="55" fillId="0" borderId="1" xfId="0" applyFont="1" applyBorder="1"/>
    <xf numFmtId="0" fontId="0" fillId="0" borderId="0" xfId="0" applyAlignment="1">
      <alignment horizontal="right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45" fillId="0" borderId="4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42" fillId="0" borderId="0" xfId="0" applyFont="1" applyAlignment="1">
      <alignment horizontal="right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njt.hu/cgi_bin/njt_doc.cgi?docid=142896.24514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73"/>
  <sheetViews>
    <sheetView topLeftCell="G1" workbookViewId="0">
      <selection activeCell="K1" sqref="K1:Q1"/>
    </sheetView>
  </sheetViews>
  <sheetFormatPr defaultRowHeight="15" x14ac:dyDescent="0.25"/>
  <cols>
    <col min="1" max="1" width="105.140625" customWidth="1"/>
    <col min="3" max="3" width="15.85546875" customWidth="1"/>
    <col min="4" max="4" width="14.140625" bestFit="1" customWidth="1"/>
    <col min="5" max="5" width="16" customWidth="1"/>
    <col min="6" max="6" width="11.28515625" customWidth="1"/>
    <col min="7" max="7" width="11.140625" customWidth="1"/>
    <col min="8" max="8" width="11.42578125" customWidth="1"/>
    <col min="9" max="9" width="15.42578125" customWidth="1"/>
    <col min="10" max="10" width="11.28515625" customWidth="1"/>
    <col min="11" max="11" width="9.5703125" customWidth="1"/>
    <col min="12" max="12" width="11.5703125" customWidth="1"/>
    <col min="13" max="13" width="16.85546875" customWidth="1"/>
    <col min="14" max="14" width="14.85546875" customWidth="1"/>
    <col min="15" max="15" width="15.5703125" customWidth="1"/>
    <col min="16" max="16" width="12.140625" customWidth="1"/>
    <col min="17" max="17" width="16.5703125" customWidth="1"/>
    <col min="18" max="18" width="11.140625" bestFit="1" customWidth="1"/>
    <col min="19" max="19" width="12" style="113" customWidth="1"/>
    <col min="20" max="20" width="10.28515625" style="113" customWidth="1"/>
    <col min="21" max="21" width="15.7109375" style="113" customWidth="1"/>
    <col min="22" max="22" width="11.5703125" style="113" customWidth="1"/>
    <col min="23" max="23" width="10.140625" customWidth="1"/>
    <col min="24" max="24" width="12.42578125" customWidth="1"/>
    <col min="25" max="25" width="15.85546875" bestFit="1" customWidth="1"/>
    <col min="26" max="26" width="11.7109375" customWidth="1"/>
    <col min="257" max="257" width="105.140625" customWidth="1"/>
    <col min="259" max="259" width="17.140625" customWidth="1"/>
    <col min="260" max="260" width="20.140625" customWidth="1"/>
    <col min="261" max="261" width="18.85546875" customWidth="1"/>
    <col min="262" max="262" width="15.5703125" customWidth="1"/>
    <col min="513" max="513" width="105.140625" customWidth="1"/>
    <col min="515" max="515" width="17.140625" customWidth="1"/>
    <col min="516" max="516" width="20.140625" customWidth="1"/>
    <col min="517" max="517" width="18.85546875" customWidth="1"/>
    <col min="518" max="518" width="15.5703125" customWidth="1"/>
    <col min="769" max="769" width="105.140625" customWidth="1"/>
    <col min="771" max="771" width="17.140625" customWidth="1"/>
    <col min="772" max="772" width="20.140625" customWidth="1"/>
    <col min="773" max="773" width="18.85546875" customWidth="1"/>
    <col min="774" max="774" width="15.5703125" customWidth="1"/>
    <col min="1025" max="1025" width="105.140625" customWidth="1"/>
    <col min="1027" max="1027" width="17.140625" customWidth="1"/>
    <col min="1028" max="1028" width="20.140625" customWidth="1"/>
    <col min="1029" max="1029" width="18.85546875" customWidth="1"/>
    <col min="1030" max="1030" width="15.5703125" customWidth="1"/>
    <col min="1281" max="1281" width="105.140625" customWidth="1"/>
    <col min="1283" max="1283" width="17.140625" customWidth="1"/>
    <col min="1284" max="1284" width="20.140625" customWidth="1"/>
    <col min="1285" max="1285" width="18.85546875" customWidth="1"/>
    <col min="1286" max="1286" width="15.5703125" customWidth="1"/>
    <col min="1537" max="1537" width="105.140625" customWidth="1"/>
    <col min="1539" max="1539" width="17.140625" customWidth="1"/>
    <col min="1540" max="1540" width="20.140625" customWidth="1"/>
    <col min="1541" max="1541" width="18.85546875" customWidth="1"/>
    <col min="1542" max="1542" width="15.5703125" customWidth="1"/>
    <col min="1793" max="1793" width="105.140625" customWidth="1"/>
    <col min="1795" max="1795" width="17.140625" customWidth="1"/>
    <col min="1796" max="1796" width="20.140625" customWidth="1"/>
    <col min="1797" max="1797" width="18.85546875" customWidth="1"/>
    <col min="1798" max="1798" width="15.5703125" customWidth="1"/>
    <col min="2049" max="2049" width="105.140625" customWidth="1"/>
    <col min="2051" max="2051" width="17.140625" customWidth="1"/>
    <col min="2052" max="2052" width="20.140625" customWidth="1"/>
    <col min="2053" max="2053" width="18.85546875" customWidth="1"/>
    <col min="2054" max="2054" width="15.5703125" customWidth="1"/>
    <col min="2305" max="2305" width="105.140625" customWidth="1"/>
    <col min="2307" max="2307" width="17.140625" customWidth="1"/>
    <col min="2308" max="2308" width="20.140625" customWidth="1"/>
    <col min="2309" max="2309" width="18.85546875" customWidth="1"/>
    <col min="2310" max="2310" width="15.5703125" customWidth="1"/>
    <col min="2561" max="2561" width="105.140625" customWidth="1"/>
    <col min="2563" max="2563" width="17.140625" customWidth="1"/>
    <col min="2564" max="2564" width="20.140625" customWidth="1"/>
    <col min="2565" max="2565" width="18.85546875" customWidth="1"/>
    <col min="2566" max="2566" width="15.5703125" customWidth="1"/>
    <col min="2817" max="2817" width="105.140625" customWidth="1"/>
    <col min="2819" max="2819" width="17.140625" customWidth="1"/>
    <col min="2820" max="2820" width="20.140625" customWidth="1"/>
    <col min="2821" max="2821" width="18.85546875" customWidth="1"/>
    <col min="2822" max="2822" width="15.5703125" customWidth="1"/>
    <col min="3073" max="3073" width="105.140625" customWidth="1"/>
    <col min="3075" max="3075" width="17.140625" customWidth="1"/>
    <col min="3076" max="3076" width="20.140625" customWidth="1"/>
    <col min="3077" max="3077" width="18.85546875" customWidth="1"/>
    <col min="3078" max="3078" width="15.5703125" customWidth="1"/>
    <col min="3329" max="3329" width="105.140625" customWidth="1"/>
    <col min="3331" max="3331" width="17.140625" customWidth="1"/>
    <col min="3332" max="3332" width="20.140625" customWidth="1"/>
    <col min="3333" max="3333" width="18.85546875" customWidth="1"/>
    <col min="3334" max="3334" width="15.5703125" customWidth="1"/>
    <col min="3585" max="3585" width="105.140625" customWidth="1"/>
    <col min="3587" max="3587" width="17.140625" customWidth="1"/>
    <col min="3588" max="3588" width="20.140625" customWidth="1"/>
    <col min="3589" max="3589" width="18.85546875" customWidth="1"/>
    <col min="3590" max="3590" width="15.5703125" customWidth="1"/>
    <col min="3841" max="3841" width="105.140625" customWidth="1"/>
    <col min="3843" max="3843" width="17.140625" customWidth="1"/>
    <col min="3844" max="3844" width="20.140625" customWidth="1"/>
    <col min="3845" max="3845" width="18.85546875" customWidth="1"/>
    <col min="3846" max="3846" width="15.5703125" customWidth="1"/>
    <col min="4097" max="4097" width="105.140625" customWidth="1"/>
    <col min="4099" max="4099" width="17.140625" customWidth="1"/>
    <col min="4100" max="4100" width="20.140625" customWidth="1"/>
    <col min="4101" max="4101" width="18.85546875" customWidth="1"/>
    <col min="4102" max="4102" width="15.5703125" customWidth="1"/>
    <col min="4353" max="4353" width="105.140625" customWidth="1"/>
    <col min="4355" max="4355" width="17.140625" customWidth="1"/>
    <col min="4356" max="4356" width="20.140625" customWidth="1"/>
    <col min="4357" max="4357" width="18.85546875" customWidth="1"/>
    <col min="4358" max="4358" width="15.5703125" customWidth="1"/>
    <col min="4609" max="4609" width="105.140625" customWidth="1"/>
    <col min="4611" max="4611" width="17.140625" customWidth="1"/>
    <col min="4612" max="4612" width="20.140625" customWidth="1"/>
    <col min="4613" max="4613" width="18.85546875" customWidth="1"/>
    <col min="4614" max="4614" width="15.5703125" customWidth="1"/>
    <col min="4865" max="4865" width="105.140625" customWidth="1"/>
    <col min="4867" max="4867" width="17.140625" customWidth="1"/>
    <col min="4868" max="4868" width="20.140625" customWidth="1"/>
    <col min="4869" max="4869" width="18.85546875" customWidth="1"/>
    <col min="4870" max="4870" width="15.5703125" customWidth="1"/>
    <col min="5121" max="5121" width="105.140625" customWidth="1"/>
    <col min="5123" max="5123" width="17.140625" customWidth="1"/>
    <col min="5124" max="5124" width="20.140625" customWidth="1"/>
    <col min="5125" max="5125" width="18.85546875" customWidth="1"/>
    <col min="5126" max="5126" width="15.5703125" customWidth="1"/>
    <col min="5377" max="5377" width="105.140625" customWidth="1"/>
    <col min="5379" max="5379" width="17.140625" customWidth="1"/>
    <col min="5380" max="5380" width="20.140625" customWidth="1"/>
    <col min="5381" max="5381" width="18.85546875" customWidth="1"/>
    <col min="5382" max="5382" width="15.5703125" customWidth="1"/>
    <col min="5633" max="5633" width="105.140625" customWidth="1"/>
    <col min="5635" max="5635" width="17.140625" customWidth="1"/>
    <col min="5636" max="5636" width="20.140625" customWidth="1"/>
    <col min="5637" max="5637" width="18.85546875" customWidth="1"/>
    <col min="5638" max="5638" width="15.5703125" customWidth="1"/>
    <col min="5889" max="5889" width="105.140625" customWidth="1"/>
    <col min="5891" max="5891" width="17.140625" customWidth="1"/>
    <col min="5892" max="5892" width="20.140625" customWidth="1"/>
    <col min="5893" max="5893" width="18.85546875" customWidth="1"/>
    <col min="5894" max="5894" width="15.5703125" customWidth="1"/>
    <col min="6145" max="6145" width="105.140625" customWidth="1"/>
    <col min="6147" max="6147" width="17.140625" customWidth="1"/>
    <col min="6148" max="6148" width="20.140625" customWidth="1"/>
    <col min="6149" max="6149" width="18.85546875" customWidth="1"/>
    <col min="6150" max="6150" width="15.5703125" customWidth="1"/>
    <col min="6401" max="6401" width="105.140625" customWidth="1"/>
    <col min="6403" max="6403" width="17.140625" customWidth="1"/>
    <col min="6404" max="6404" width="20.140625" customWidth="1"/>
    <col min="6405" max="6405" width="18.85546875" customWidth="1"/>
    <col min="6406" max="6406" width="15.5703125" customWidth="1"/>
    <col min="6657" max="6657" width="105.140625" customWidth="1"/>
    <col min="6659" max="6659" width="17.140625" customWidth="1"/>
    <col min="6660" max="6660" width="20.140625" customWidth="1"/>
    <col min="6661" max="6661" width="18.85546875" customWidth="1"/>
    <col min="6662" max="6662" width="15.5703125" customWidth="1"/>
    <col min="6913" max="6913" width="105.140625" customWidth="1"/>
    <col min="6915" max="6915" width="17.140625" customWidth="1"/>
    <col min="6916" max="6916" width="20.140625" customWidth="1"/>
    <col min="6917" max="6917" width="18.85546875" customWidth="1"/>
    <col min="6918" max="6918" width="15.5703125" customWidth="1"/>
    <col min="7169" max="7169" width="105.140625" customWidth="1"/>
    <col min="7171" max="7171" width="17.140625" customWidth="1"/>
    <col min="7172" max="7172" width="20.140625" customWidth="1"/>
    <col min="7173" max="7173" width="18.85546875" customWidth="1"/>
    <col min="7174" max="7174" width="15.5703125" customWidth="1"/>
    <col min="7425" max="7425" width="105.140625" customWidth="1"/>
    <col min="7427" max="7427" width="17.140625" customWidth="1"/>
    <col min="7428" max="7428" width="20.140625" customWidth="1"/>
    <col min="7429" max="7429" width="18.85546875" customWidth="1"/>
    <col min="7430" max="7430" width="15.5703125" customWidth="1"/>
    <col min="7681" max="7681" width="105.140625" customWidth="1"/>
    <col min="7683" max="7683" width="17.140625" customWidth="1"/>
    <col min="7684" max="7684" width="20.140625" customWidth="1"/>
    <col min="7685" max="7685" width="18.85546875" customWidth="1"/>
    <col min="7686" max="7686" width="15.5703125" customWidth="1"/>
    <col min="7937" max="7937" width="105.140625" customWidth="1"/>
    <col min="7939" max="7939" width="17.140625" customWidth="1"/>
    <col min="7940" max="7940" width="20.140625" customWidth="1"/>
    <col min="7941" max="7941" width="18.85546875" customWidth="1"/>
    <col min="7942" max="7942" width="15.5703125" customWidth="1"/>
    <col min="8193" max="8193" width="105.140625" customWidth="1"/>
    <col min="8195" max="8195" width="17.140625" customWidth="1"/>
    <col min="8196" max="8196" width="20.140625" customWidth="1"/>
    <col min="8197" max="8197" width="18.85546875" customWidth="1"/>
    <col min="8198" max="8198" width="15.5703125" customWidth="1"/>
    <col min="8449" max="8449" width="105.140625" customWidth="1"/>
    <col min="8451" max="8451" width="17.140625" customWidth="1"/>
    <col min="8452" max="8452" width="20.140625" customWidth="1"/>
    <col min="8453" max="8453" width="18.85546875" customWidth="1"/>
    <col min="8454" max="8454" width="15.5703125" customWidth="1"/>
    <col min="8705" max="8705" width="105.140625" customWidth="1"/>
    <col min="8707" max="8707" width="17.140625" customWidth="1"/>
    <col min="8708" max="8708" width="20.140625" customWidth="1"/>
    <col min="8709" max="8709" width="18.85546875" customWidth="1"/>
    <col min="8710" max="8710" width="15.5703125" customWidth="1"/>
    <col min="8961" max="8961" width="105.140625" customWidth="1"/>
    <col min="8963" max="8963" width="17.140625" customWidth="1"/>
    <col min="8964" max="8964" width="20.140625" customWidth="1"/>
    <col min="8965" max="8965" width="18.85546875" customWidth="1"/>
    <col min="8966" max="8966" width="15.5703125" customWidth="1"/>
    <col min="9217" max="9217" width="105.140625" customWidth="1"/>
    <col min="9219" max="9219" width="17.140625" customWidth="1"/>
    <col min="9220" max="9220" width="20.140625" customWidth="1"/>
    <col min="9221" max="9221" width="18.85546875" customWidth="1"/>
    <col min="9222" max="9222" width="15.5703125" customWidth="1"/>
    <col min="9473" max="9473" width="105.140625" customWidth="1"/>
    <col min="9475" max="9475" width="17.140625" customWidth="1"/>
    <col min="9476" max="9476" width="20.140625" customWidth="1"/>
    <col min="9477" max="9477" width="18.85546875" customWidth="1"/>
    <col min="9478" max="9478" width="15.5703125" customWidth="1"/>
    <col min="9729" max="9729" width="105.140625" customWidth="1"/>
    <col min="9731" max="9731" width="17.140625" customWidth="1"/>
    <col min="9732" max="9732" width="20.140625" customWidth="1"/>
    <col min="9733" max="9733" width="18.85546875" customWidth="1"/>
    <col min="9734" max="9734" width="15.5703125" customWidth="1"/>
    <col min="9985" max="9985" width="105.140625" customWidth="1"/>
    <col min="9987" max="9987" width="17.140625" customWidth="1"/>
    <col min="9988" max="9988" width="20.140625" customWidth="1"/>
    <col min="9989" max="9989" width="18.85546875" customWidth="1"/>
    <col min="9990" max="9990" width="15.5703125" customWidth="1"/>
    <col min="10241" max="10241" width="105.140625" customWidth="1"/>
    <col min="10243" max="10243" width="17.140625" customWidth="1"/>
    <col min="10244" max="10244" width="20.140625" customWidth="1"/>
    <col min="10245" max="10245" width="18.85546875" customWidth="1"/>
    <col min="10246" max="10246" width="15.5703125" customWidth="1"/>
    <col min="10497" max="10497" width="105.140625" customWidth="1"/>
    <col min="10499" max="10499" width="17.140625" customWidth="1"/>
    <col min="10500" max="10500" width="20.140625" customWidth="1"/>
    <col min="10501" max="10501" width="18.85546875" customWidth="1"/>
    <col min="10502" max="10502" width="15.5703125" customWidth="1"/>
    <col min="10753" max="10753" width="105.140625" customWidth="1"/>
    <col min="10755" max="10755" width="17.140625" customWidth="1"/>
    <col min="10756" max="10756" width="20.140625" customWidth="1"/>
    <col min="10757" max="10757" width="18.85546875" customWidth="1"/>
    <col min="10758" max="10758" width="15.5703125" customWidth="1"/>
    <col min="11009" max="11009" width="105.140625" customWidth="1"/>
    <col min="11011" max="11011" width="17.140625" customWidth="1"/>
    <col min="11012" max="11012" width="20.140625" customWidth="1"/>
    <col min="11013" max="11013" width="18.85546875" customWidth="1"/>
    <col min="11014" max="11014" width="15.5703125" customWidth="1"/>
    <col min="11265" max="11265" width="105.140625" customWidth="1"/>
    <col min="11267" max="11267" width="17.140625" customWidth="1"/>
    <col min="11268" max="11268" width="20.140625" customWidth="1"/>
    <col min="11269" max="11269" width="18.85546875" customWidth="1"/>
    <col min="11270" max="11270" width="15.5703125" customWidth="1"/>
    <col min="11521" max="11521" width="105.140625" customWidth="1"/>
    <col min="11523" max="11523" width="17.140625" customWidth="1"/>
    <col min="11524" max="11524" width="20.140625" customWidth="1"/>
    <col min="11525" max="11525" width="18.85546875" customWidth="1"/>
    <col min="11526" max="11526" width="15.5703125" customWidth="1"/>
    <col min="11777" max="11777" width="105.140625" customWidth="1"/>
    <col min="11779" max="11779" width="17.140625" customWidth="1"/>
    <col min="11780" max="11780" width="20.140625" customWidth="1"/>
    <col min="11781" max="11781" width="18.85546875" customWidth="1"/>
    <col min="11782" max="11782" width="15.5703125" customWidth="1"/>
    <col min="12033" max="12033" width="105.140625" customWidth="1"/>
    <col min="12035" max="12035" width="17.140625" customWidth="1"/>
    <col min="12036" max="12036" width="20.140625" customWidth="1"/>
    <col min="12037" max="12037" width="18.85546875" customWidth="1"/>
    <col min="12038" max="12038" width="15.5703125" customWidth="1"/>
    <col min="12289" max="12289" width="105.140625" customWidth="1"/>
    <col min="12291" max="12291" width="17.140625" customWidth="1"/>
    <col min="12292" max="12292" width="20.140625" customWidth="1"/>
    <col min="12293" max="12293" width="18.85546875" customWidth="1"/>
    <col min="12294" max="12294" width="15.5703125" customWidth="1"/>
    <col min="12545" max="12545" width="105.140625" customWidth="1"/>
    <col min="12547" max="12547" width="17.140625" customWidth="1"/>
    <col min="12548" max="12548" width="20.140625" customWidth="1"/>
    <col min="12549" max="12549" width="18.85546875" customWidth="1"/>
    <col min="12550" max="12550" width="15.5703125" customWidth="1"/>
    <col min="12801" max="12801" width="105.140625" customWidth="1"/>
    <col min="12803" max="12803" width="17.140625" customWidth="1"/>
    <col min="12804" max="12804" width="20.140625" customWidth="1"/>
    <col min="12805" max="12805" width="18.85546875" customWidth="1"/>
    <col min="12806" max="12806" width="15.5703125" customWidth="1"/>
    <col min="13057" max="13057" width="105.140625" customWidth="1"/>
    <col min="13059" max="13059" width="17.140625" customWidth="1"/>
    <col min="13060" max="13060" width="20.140625" customWidth="1"/>
    <col min="13061" max="13061" width="18.85546875" customWidth="1"/>
    <col min="13062" max="13062" width="15.5703125" customWidth="1"/>
    <col min="13313" max="13313" width="105.140625" customWidth="1"/>
    <col min="13315" max="13315" width="17.140625" customWidth="1"/>
    <col min="13316" max="13316" width="20.140625" customWidth="1"/>
    <col min="13317" max="13317" width="18.85546875" customWidth="1"/>
    <col min="13318" max="13318" width="15.5703125" customWidth="1"/>
    <col min="13569" max="13569" width="105.140625" customWidth="1"/>
    <col min="13571" max="13571" width="17.140625" customWidth="1"/>
    <col min="13572" max="13572" width="20.140625" customWidth="1"/>
    <col min="13573" max="13573" width="18.85546875" customWidth="1"/>
    <col min="13574" max="13574" width="15.5703125" customWidth="1"/>
    <col min="13825" max="13825" width="105.140625" customWidth="1"/>
    <col min="13827" max="13827" width="17.140625" customWidth="1"/>
    <col min="13828" max="13828" width="20.140625" customWidth="1"/>
    <col min="13829" max="13829" width="18.85546875" customWidth="1"/>
    <col min="13830" max="13830" width="15.5703125" customWidth="1"/>
    <col min="14081" max="14081" width="105.140625" customWidth="1"/>
    <col min="14083" max="14083" width="17.140625" customWidth="1"/>
    <col min="14084" max="14084" width="20.140625" customWidth="1"/>
    <col min="14085" max="14085" width="18.85546875" customWidth="1"/>
    <col min="14086" max="14086" width="15.5703125" customWidth="1"/>
    <col min="14337" max="14337" width="105.140625" customWidth="1"/>
    <col min="14339" max="14339" width="17.140625" customWidth="1"/>
    <col min="14340" max="14340" width="20.140625" customWidth="1"/>
    <col min="14341" max="14341" width="18.85546875" customWidth="1"/>
    <col min="14342" max="14342" width="15.5703125" customWidth="1"/>
    <col min="14593" max="14593" width="105.140625" customWidth="1"/>
    <col min="14595" max="14595" width="17.140625" customWidth="1"/>
    <col min="14596" max="14596" width="20.140625" customWidth="1"/>
    <col min="14597" max="14597" width="18.85546875" customWidth="1"/>
    <col min="14598" max="14598" width="15.5703125" customWidth="1"/>
    <col min="14849" max="14849" width="105.140625" customWidth="1"/>
    <col min="14851" max="14851" width="17.140625" customWidth="1"/>
    <col min="14852" max="14852" width="20.140625" customWidth="1"/>
    <col min="14853" max="14853" width="18.85546875" customWidth="1"/>
    <col min="14854" max="14854" width="15.5703125" customWidth="1"/>
    <col min="15105" max="15105" width="105.140625" customWidth="1"/>
    <col min="15107" max="15107" width="17.140625" customWidth="1"/>
    <col min="15108" max="15108" width="20.140625" customWidth="1"/>
    <col min="15109" max="15109" width="18.85546875" customWidth="1"/>
    <col min="15110" max="15110" width="15.5703125" customWidth="1"/>
    <col min="15361" max="15361" width="105.140625" customWidth="1"/>
    <col min="15363" max="15363" width="17.140625" customWidth="1"/>
    <col min="15364" max="15364" width="20.140625" customWidth="1"/>
    <col min="15365" max="15365" width="18.85546875" customWidth="1"/>
    <col min="15366" max="15366" width="15.5703125" customWidth="1"/>
    <col min="15617" max="15617" width="105.140625" customWidth="1"/>
    <col min="15619" max="15619" width="17.140625" customWidth="1"/>
    <col min="15620" max="15620" width="20.140625" customWidth="1"/>
    <col min="15621" max="15621" width="18.85546875" customWidth="1"/>
    <col min="15622" max="15622" width="15.5703125" customWidth="1"/>
    <col min="15873" max="15873" width="105.140625" customWidth="1"/>
    <col min="15875" max="15875" width="17.140625" customWidth="1"/>
    <col min="15876" max="15876" width="20.140625" customWidth="1"/>
    <col min="15877" max="15877" width="18.85546875" customWidth="1"/>
    <col min="15878" max="15878" width="15.5703125" customWidth="1"/>
    <col min="16129" max="16129" width="105.140625" customWidth="1"/>
    <col min="16131" max="16131" width="17.140625" customWidth="1"/>
    <col min="16132" max="16132" width="20.140625" customWidth="1"/>
    <col min="16133" max="16133" width="18.85546875" customWidth="1"/>
    <col min="16134" max="16134" width="15.5703125" customWidth="1"/>
  </cols>
  <sheetData>
    <row r="1" spans="1:26" x14ac:dyDescent="0.25">
      <c r="C1" s="193"/>
      <c r="D1" s="193"/>
      <c r="E1" s="193"/>
      <c r="F1" s="193"/>
      <c r="G1" s="193"/>
      <c r="H1" s="193"/>
      <c r="I1" s="193"/>
      <c r="J1" s="193"/>
      <c r="K1" s="193" t="s">
        <v>618</v>
      </c>
      <c r="L1" s="193"/>
      <c r="M1" s="193"/>
      <c r="N1" s="193"/>
      <c r="O1" s="193"/>
      <c r="P1" s="193"/>
      <c r="Q1" s="193"/>
    </row>
    <row r="3" spans="1:26" ht="21" customHeight="1" x14ac:dyDescent="0.25">
      <c r="A3" s="194" t="s">
        <v>603</v>
      </c>
      <c r="B3" s="195"/>
      <c r="C3" s="195"/>
      <c r="D3" s="195"/>
      <c r="E3" s="195"/>
      <c r="F3" s="196"/>
    </row>
    <row r="4" spans="1:26" ht="18.75" customHeight="1" x14ac:dyDescent="0.25">
      <c r="A4" s="197" t="s">
        <v>530</v>
      </c>
      <c r="B4" s="195"/>
      <c r="C4" s="195"/>
      <c r="D4" s="195"/>
      <c r="E4" s="195"/>
      <c r="F4" s="196"/>
    </row>
    <row r="5" spans="1:26" ht="18" x14ac:dyDescent="0.25">
      <c r="A5" s="91"/>
    </row>
    <row r="6" spans="1:26" x14ac:dyDescent="0.25">
      <c r="A6" s="79" t="s">
        <v>602</v>
      </c>
      <c r="C6" s="203" t="s">
        <v>604</v>
      </c>
      <c r="D6" s="203"/>
      <c r="E6" s="203"/>
      <c r="F6" s="204"/>
      <c r="G6" s="205" t="s">
        <v>609</v>
      </c>
      <c r="H6" s="203"/>
      <c r="I6" s="203"/>
      <c r="J6" s="204"/>
      <c r="K6" s="205" t="s">
        <v>610</v>
      </c>
      <c r="L6" s="203"/>
      <c r="M6" s="203"/>
      <c r="N6" s="204"/>
      <c r="O6" s="200" t="s">
        <v>611</v>
      </c>
      <c r="P6" s="201"/>
      <c r="Q6" s="201"/>
      <c r="R6" s="202"/>
      <c r="S6" s="200" t="s">
        <v>613</v>
      </c>
      <c r="T6" s="201"/>
      <c r="U6" s="201"/>
      <c r="V6" s="202"/>
      <c r="W6" s="198" t="s">
        <v>614</v>
      </c>
      <c r="X6" s="199"/>
      <c r="Y6" s="199"/>
      <c r="Z6" s="199"/>
    </row>
    <row r="7" spans="1:26" ht="45" x14ac:dyDescent="0.25">
      <c r="A7" s="1" t="s">
        <v>52</v>
      </c>
      <c r="B7" s="2" t="s">
        <v>53</v>
      </c>
      <c r="C7" s="98" t="s">
        <v>531</v>
      </c>
      <c r="D7" s="98" t="s">
        <v>532</v>
      </c>
      <c r="E7" s="98" t="s">
        <v>29</v>
      </c>
      <c r="F7" s="136" t="s">
        <v>6</v>
      </c>
      <c r="G7" s="144" t="s">
        <v>531</v>
      </c>
      <c r="H7" s="98" t="s">
        <v>532</v>
      </c>
      <c r="I7" s="98" t="s">
        <v>29</v>
      </c>
      <c r="J7" s="136" t="s">
        <v>6</v>
      </c>
      <c r="K7" s="144" t="s">
        <v>531</v>
      </c>
      <c r="L7" s="98" t="s">
        <v>532</v>
      </c>
      <c r="M7" s="98" t="s">
        <v>29</v>
      </c>
      <c r="N7" s="136" t="s">
        <v>6</v>
      </c>
      <c r="O7" s="152" t="s">
        <v>531</v>
      </c>
      <c r="P7" s="120" t="s">
        <v>532</v>
      </c>
      <c r="Q7" s="120" t="s">
        <v>29</v>
      </c>
      <c r="R7" s="153" t="s">
        <v>6</v>
      </c>
      <c r="S7" s="152" t="s">
        <v>531</v>
      </c>
      <c r="T7" s="120" t="s">
        <v>532</v>
      </c>
      <c r="U7" s="120" t="s">
        <v>29</v>
      </c>
      <c r="V7" s="153" t="s">
        <v>6</v>
      </c>
      <c r="W7" s="160" t="s">
        <v>531</v>
      </c>
      <c r="X7" s="121" t="s">
        <v>532</v>
      </c>
      <c r="Y7" s="121" t="s">
        <v>29</v>
      </c>
      <c r="Z7" s="122" t="s">
        <v>6</v>
      </c>
    </row>
    <row r="8" spans="1:26" x14ac:dyDescent="0.25">
      <c r="A8" s="25" t="s">
        <v>54</v>
      </c>
      <c r="B8" s="26" t="s">
        <v>55</v>
      </c>
      <c r="C8" s="93">
        <v>2482</v>
      </c>
      <c r="D8" s="93"/>
      <c r="E8" s="93"/>
      <c r="F8" s="137">
        <f>SUM(C8:E8)</f>
        <v>2482</v>
      </c>
      <c r="G8" s="145">
        <v>2482</v>
      </c>
      <c r="H8" s="93"/>
      <c r="I8" s="93"/>
      <c r="J8" s="137">
        <f>SUM(G8:I8)</f>
        <v>2482</v>
      </c>
      <c r="K8" s="145">
        <v>2482</v>
      </c>
      <c r="L8" s="93"/>
      <c r="M8" s="93"/>
      <c r="N8" s="137">
        <f>SUM(K8:M8)</f>
        <v>2482</v>
      </c>
      <c r="O8" s="154">
        <v>2482</v>
      </c>
      <c r="P8" s="100"/>
      <c r="Q8" s="100"/>
      <c r="R8" s="155">
        <f>SUM(O8:Q8)</f>
        <v>2482</v>
      </c>
      <c r="S8" s="154">
        <v>2721</v>
      </c>
      <c r="T8" s="100"/>
      <c r="U8" s="100"/>
      <c r="V8" s="155">
        <f>SUM(S8:U8)</f>
        <v>2721</v>
      </c>
      <c r="W8" s="161">
        <v>3924</v>
      </c>
      <c r="X8" s="123"/>
      <c r="Y8" s="123"/>
      <c r="Z8" s="124">
        <f>SUM(W8:Y8)</f>
        <v>3924</v>
      </c>
    </row>
    <row r="9" spans="1:26" x14ac:dyDescent="0.25">
      <c r="A9" s="25" t="s">
        <v>56</v>
      </c>
      <c r="B9" s="27" t="s">
        <v>57</v>
      </c>
      <c r="C9" s="93"/>
      <c r="D9" s="93"/>
      <c r="E9" s="93"/>
      <c r="F9" s="137">
        <f t="shared" ref="F9:F20" si="0">SUM(C9:E9)</f>
        <v>0</v>
      </c>
      <c r="G9" s="145"/>
      <c r="H9" s="93"/>
      <c r="I9" s="93"/>
      <c r="J9" s="137">
        <f t="shared" ref="J9:J20" si="1">SUM(G9:I9)</f>
        <v>0</v>
      </c>
      <c r="K9" s="145"/>
      <c r="L9" s="93"/>
      <c r="M9" s="93"/>
      <c r="N9" s="137">
        <f t="shared" ref="N9:N20" si="2">SUM(K9:M9)</f>
        <v>0</v>
      </c>
      <c r="O9" s="154"/>
      <c r="P9" s="100"/>
      <c r="Q9" s="100"/>
      <c r="R9" s="155">
        <f t="shared" ref="R9:R20" si="3">SUM(O9:Q9)</f>
        <v>0</v>
      </c>
      <c r="S9" s="154"/>
      <c r="T9" s="100"/>
      <c r="U9" s="100"/>
      <c r="V9" s="155">
        <f t="shared" ref="V9:V20" si="4">SUM(S9:U9)</f>
        <v>0</v>
      </c>
      <c r="W9" s="161"/>
      <c r="X9" s="123"/>
      <c r="Y9" s="123"/>
      <c r="Z9" s="124">
        <f t="shared" ref="Z9:Z20" si="5">SUM(W9:Y9)</f>
        <v>0</v>
      </c>
    </row>
    <row r="10" spans="1:26" x14ac:dyDescent="0.25">
      <c r="A10" s="25" t="s">
        <v>58</v>
      </c>
      <c r="B10" s="27" t="s">
        <v>59</v>
      </c>
      <c r="C10" s="93"/>
      <c r="D10" s="93"/>
      <c r="E10" s="93"/>
      <c r="F10" s="137">
        <f t="shared" si="0"/>
        <v>0</v>
      </c>
      <c r="G10" s="145"/>
      <c r="H10" s="93"/>
      <c r="I10" s="93"/>
      <c r="J10" s="137">
        <f t="shared" si="1"/>
        <v>0</v>
      </c>
      <c r="K10" s="145"/>
      <c r="L10" s="93"/>
      <c r="M10" s="93"/>
      <c r="N10" s="137">
        <f t="shared" si="2"/>
        <v>0</v>
      </c>
      <c r="O10" s="154"/>
      <c r="P10" s="100"/>
      <c r="Q10" s="100"/>
      <c r="R10" s="155">
        <f t="shared" si="3"/>
        <v>0</v>
      </c>
      <c r="S10" s="154"/>
      <c r="T10" s="100"/>
      <c r="U10" s="100"/>
      <c r="V10" s="155">
        <f t="shared" si="4"/>
        <v>0</v>
      </c>
      <c r="W10" s="161"/>
      <c r="X10" s="123"/>
      <c r="Y10" s="123"/>
      <c r="Z10" s="124">
        <f t="shared" si="5"/>
        <v>0</v>
      </c>
    </row>
    <row r="11" spans="1:26" x14ac:dyDescent="0.25">
      <c r="A11" s="28" t="s">
        <v>60</v>
      </c>
      <c r="B11" s="27" t="s">
        <v>61</v>
      </c>
      <c r="C11" s="93"/>
      <c r="D11" s="93"/>
      <c r="E11" s="93"/>
      <c r="F11" s="137">
        <f t="shared" si="0"/>
        <v>0</v>
      </c>
      <c r="G11" s="145"/>
      <c r="H11" s="93"/>
      <c r="I11" s="93"/>
      <c r="J11" s="137">
        <f t="shared" si="1"/>
        <v>0</v>
      </c>
      <c r="K11" s="145"/>
      <c r="L11" s="93"/>
      <c r="M11" s="93"/>
      <c r="N11" s="137">
        <f t="shared" si="2"/>
        <v>0</v>
      </c>
      <c r="O11" s="154"/>
      <c r="P11" s="100"/>
      <c r="Q11" s="100"/>
      <c r="R11" s="155">
        <f t="shared" si="3"/>
        <v>0</v>
      </c>
      <c r="S11" s="154"/>
      <c r="T11" s="100"/>
      <c r="U11" s="100"/>
      <c r="V11" s="155">
        <f t="shared" si="4"/>
        <v>0</v>
      </c>
      <c r="W11" s="161"/>
      <c r="X11" s="123"/>
      <c r="Y11" s="123"/>
      <c r="Z11" s="124">
        <f t="shared" si="5"/>
        <v>0</v>
      </c>
    </row>
    <row r="12" spans="1:26" x14ac:dyDescent="0.25">
      <c r="A12" s="28" t="s">
        <v>62</v>
      </c>
      <c r="B12" s="27" t="s">
        <v>63</v>
      </c>
      <c r="C12" s="93"/>
      <c r="D12" s="93"/>
      <c r="E12" s="93"/>
      <c r="F12" s="137">
        <f t="shared" si="0"/>
        <v>0</v>
      </c>
      <c r="G12" s="145"/>
      <c r="H12" s="93"/>
      <c r="I12" s="93"/>
      <c r="J12" s="137">
        <f t="shared" si="1"/>
        <v>0</v>
      </c>
      <c r="K12" s="145"/>
      <c r="L12" s="93"/>
      <c r="M12" s="93"/>
      <c r="N12" s="137">
        <f t="shared" si="2"/>
        <v>0</v>
      </c>
      <c r="O12" s="154"/>
      <c r="P12" s="100"/>
      <c r="Q12" s="100"/>
      <c r="R12" s="155">
        <f t="shared" si="3"/>
        <v>0</v>
      </c>
      <c r="S12" s="154"/>
      <c r="T12" s="100"/>
      <c r="U12" s="100"/>
      <c r="V12" s="155">
        <f t="shared" si="4"/>
        <v>0</v>
      </c>
      <c r="W12" s="161"/>
      <c r="X12" s="123"/>
      <c r="Y12" s="123"/>
      <c r="Z12" s="124">
        <f t="shared" si="5"/>
        <v>0</v>
      </c>
    </row>
    <row r="13" spans="1:26" x14ac:dyDescent="0.25">
      <c r="A13" s="28" t="s">
        <v>64</v>
      </c>
      <c r="B13" s="27" t="s">
        <v>65</v>
      </c>
      <c r="C13" s="93"/>
      <c r="D13" s="93"/>
      <c r="E13" s="93"/>
      <c r="F13" s="137">
        <f t="shared" si="0"/>
        <v>0</v>
      </c>
      <c r="G13" s="145"/>
      <c r="H13" s="93"/>
      <c r="I13" s="93"/>
      <c r="J13" s="137">
        <f t="shared" si="1"/>
        <v>0</v>
      </c>
      <c r="K13" s="145"/>
      <c r="L13" s="93"/>
      <c r="M13" s="93"/>
      <c r="N13" s="137">
        <f t="shared" si="2"/>
        <v>0</v>
      </c>
      <c r="O13" s="154"/>
      <c r="P13" s="100"/>
      <c r="Q13" s="100"/>
      <c r="R13" s="155">
        <f t="shared" si="3"/>
        <v>0</v>
      </c>
      <c r="S13" s="154"/>
      <c r="T13" s="100"/>
      <c r="U13" s="100"/>
      <c r="V13" s="155">
        <f t="shared" si="4"/>
        <v>0</v>
      </c>
      <c r="W13" s="161"/>
      <c r="X13" s="123"/>
      <c r="Y13" s="123"/>
      <c r="Z13" s="124">
        <f t="shared" si="5"/>
        <v>0</v>
      </c>
    </row>
    <row r="14" spans="1:26" x14ac:dyDescent="0.25">
      <c r="A14" s="28" t="s">
        <v>66</v>
      </c>
      <c r="B14" s="27" t="s">
        <v>67</v>
      </c>
      <c r="C14" s="93">
        <v>120</v>
      </c>
      <c r="D14" s="93"/>
      <c r="E14" s="93"/>
      <c r="F14" s="137">
        <f t="shared" si="0"/>
        <v>120</v>
      </c>
      <c r="G14" s="145">
        <v>120</v>
      </c>
      <c r="H14" s="93"/>
      <c r="I14" s="93"/>
      <c r="J14" s="137">
        <f t="shared" si="1"/>
        <v>120</v>
      </c>
      <c r="K14" s="145">
        <v>120</v>
      </c>
      <c r="L14" s="93"/>
      <c r="M14" s="93"/>
      <c r="N14" s="137">
        <f t="shared" si="2"/>
        <v>120</v>
      </c>
      <c r="O14" s="154">
        <v>120</v>
      </c>
      <c r="P14" s="100"/>
      <c r="Q14" s="100"/>
      <c r="R14" s="155">
        <f t="shared" si="3"/>
        <v>120</v>
      </c>
      <c r="S14" s="154">
        <v>120</v>
      </c>
      <c r="T14" s="100"/>
      <c r="U14" s="100"/>
      <c r="V14" s="155">
        <f t="shared" si="4"/>
        <v>120</v>
      </c>
      <c r="W14" s="161">
        <v>250</v>
      </c>
      <c r="X14" s="123"/>
      <c r="Y14" s="123"/>
      <c r="Z14" s="124">
        <f t="shared" si="5"/>
        <v>250</v>
      </c>
    </row>
    <row r="15" spans="1:26" x14ac:dyDescent="0.25">
      <c r="A15" s="28" t="s">
        <v>68</v>
      </c>
      <c r="B15" s="27" t="s">
        <v>69</v>
      </c>
      <c r="C15" s="93"/>
      <c r="D15" s="93"/>
      <c r="E15" s="93"/>
      <c r="F15" s="137">
        <f t="shared" si="0"/>
        <v>0</v>
      </c>
      <c r="G15" s="145"/>
      <c r="H15" s="93"/>
      <c r="I15" s="93"/>
      <c r="J15" s="137">
        <f t="shared" si="1"/>
        <v>0</v>
      </c>
      <c r="K15" s="145"/>
      <c r="L15" s="93"/>
      <c r="M15" s="93"/>
      <c r="N15" s="137">
        <f t="shared" si="2"/>
        <v>0</v>
      </c>
      <c r="O15" s="154"/>
      <c r="P15" s="100"/>
      <c r="Q15" s="100"/>
      <c r="R15" s="155">
        <f t="shared" si="3"/>
        <v>0</v>
      </c>
      <c r="S15" s="154"/>
      <c r="T15" s="100"/>
      <c r="U15" s="100"/>
      <c r="V15" s="155">
        <f t="shared" si="4"/>
        <v>0</v>
      </c>
      <c r="W15" s="161"/>
      <c r="X15" s="123"/>
      <c r="Y15" s="123"/>
      <c r="Z15" s="124">
        <f t="shared" si="5"/>
        <v>0</v>
      </c>
    </row>
    <row r="16" spans="1:26" x14ac:dyDescent="0.25">
      <c r="A16" s="4" t="s">
        <v>70</v>
      </c>
      <c r="B16" s="27" t="s">
        <v>71</v>
      </c>
      <c r="C16" s="93"/>
      <c r="D16" s="93"/>
      <c r="E16" s="93"/>
      <c r="F16" s="137">
        <f t="shared" si="0"/>
        <v>0</v>
      </c>
      <c r="G16" s="145"/>
      <c r="H16" s="93"/>
      <c r="I16" s="93"/>
      <c r="J16" s="137">
        <f t="shared" si="1"/>
        <v>0</v>
      </c>
      <c r="K16" s="145"/>
      <c r="L16" s="93"/>
      <c r="M16" s="93"/>
      <c r="N16" s="137">
        <f t="shared" si="2"/>
        <v>0</v>
      </c>
      <c r="O16" s="154"/>
      <c r="P16" s="100"/>
      <c r="Q16" s="100"/>
      <c r="R16" s="155">
        <f t="shared" si="3"/>
        <v>0</v>
      </c>
      <c r="S16" s="154"/>
      <c r="T16" s="100"/>
      <c r="U16" s="100"/>
      <c r="V16" s="155">
        <f t="shared" si="4"/>
        <v>0</v>
      </c>
      <c r="W16" s="161"/>
      <c r="X16" s="123"/>
      <c r="Y16" s="123"/>
      <c r="Z16" s="124">
        <f t="shared" si="5"/>
        <v>0</v>
      </c>
    </row>
    <row r="17" spans="1:26" x14ac:dyDescent="0.25">
      <c r="A17" s="4" t="s">
        <v>72</v>
      </c>
      <c r="B17" s="27" t="s">
        <v>73</v>
      </c>
      <c r="C17" s="93"/>
      <c r="D17" s="93"/>
      <c r="E17" s="93"/>
      <c r="F17" s="137">
        <f t="shared" si="0"/>
        <v>0</v>
      </c>
      <c r="G17" s="145"/>
      <c r="H17" s="93"/>
      <c r="I17" s="93"/>
      <c r="J17" s="137">
        <f t="shared" si="1"/>
        <v>0</v>
      </c>
      <c r="K17" s="145"/>
      <c r="L17" s="93"/>
      <c r="M17" s="93"/>
      <c r="N17" s="137">
        <f t="shared" si="2"/>
        <v>0</v>
      </c>
      <c r="O17" s="154"/>
      <c r="P17" s="100"/>
      <c r="Q17" s="100"/>
      <c r="R17" s="155">
        <f t="shared" si="3"/>
        <v>0</v>
      </c>
      <c r="S17" s="154"/>
      <c r="T17" s="100"/>
      <c r="U17" s="100"/>
      <c r="V17" s="155">
        <f t="shared" si="4"/>
        <v>0</v>
      </c>
      <c r="W17" s="161"/>
      <c r="X17" s="123"/>
      <c r="Y17" s="123"/>
      <c r="Z17" s="124">
        <f t="shared" si="5"/>
        <v>0</v>
      </c>
    </row>
    <row r="18" spans="1:26" x14ac:dyDescent="0.25">
      <c r="A18" s="4" t="s">
        <v>74</v>
      </c>
      <c r="B18" s="27" t="s">
        <v>75</v>
      </c>
      <c r="C18" s="93"/>
      <c r="D18" s="93"/>
      <c r="E18" s="93"/>
      <c r="F18" s="137">
        <f t="shared" si="0"/>
        <v>0</v>
      </c>
      <c r="G18" s="145"/>
      <c r="H18" s="93"/>
      <c r="I18" s="93"/>
      <c r="J18" s="137">
        <f t="shared" si="1"/>
        <v>0</v>
      </c>
      <c r="K18" s="145"/>
      <c r="L18" s="93"/>
      <c r="M18" s="93"/>
      <c r="N18" s="137">
        <f t="shared" si="2"/>
        <v>0</v>
      </c>
      <c r="O18" s="154"/>
      <c r="P18" s="100"/>
      <c r="Q18" s="100"/>
      <c r="R18" s="155">
        <f t="shared" si="3"/>
        <v>0</v>
      </c>
      <c r="S18" s="154"/>
      <c r="T18" s="100"/>
      <c r="U18" s="100"/>
      <c r="V18" s="155">
        <f t="shared" si="4"/>
        <v>0</v>
      </c>
      <c r="W18" s="161"/>
      <c r="X18" s="123"/>
      <c r="Y18" s="123"/>
      <c r="Z18" s="124">
        <f t="shared" si="5"/>
        <v>0</v>
      </c>
    </row>
    <row r="19" spans="1:26" x14ac:dyDescent="0.25">
      <c r="A19" s="4" t="s">
        <v>76</v>
      </c>
      <c r="B19" s="27" t="s">
        <v>77</v>
      </c>
      <c r="C19" s="93"/>
      <c r="D19" s="93"/>
      <c r="E19" s="93"/>
      <c r="F19" s="137">
        <f t="shared" si="0"/>
        <v>0</v>
      </c>
      <c r="G19" s="145"/>
      <c r="H19" s="93"/>
      <c r="I19" s="93"/>
      <c r="J19" s="137">
        <f t="shared" si="1"/>
        <v>0</v>
      </c>
      <c r="K19" s="145"/>
      <c r="L19" s="93"/>
      <c r="M19" s="93"/>
      <c r="N19" s="137">
        <f t="shared" si="2"/>
        <v>0</v>
      </c>
      <c r="O19" s="154"/>
      <c r="P19" s="100"/>
      <c r="Q19" s="100"/>
      <c r="R19" s="155">
        <f t="shared" si="3"/>
        <v>0</v>
      </c>
      <c r="S19" s="154"/>
      <c r="T19" s="100"/>
      <c r="U19" s="100"/>
      <c r="V19" s="155">
        <f t="shared" si="4"/>
        <v>0</v>
      </c>
      <c r="W19" s="161"/>
      <c r="X19" s="123"/>
      <c r="Y19" s="123"/>
      <c r="Z19" s="124">
        <f t="shared" si="5"/>
        <v>0</v>
      </c>
    </row>
    <row r="20" spans="1:26" x14ac:dyDescent="0.25">
      <c r="A20" s="4" t="s">
        <v>416</v>
      </c>
      <c r="B20" s="27" t="s">
        <v>78</v>
      </c>
      <c r="C20" s="93"/>
      <c r="D20" s="93"/>
      <c r="E20" s="93"/>
      <c r="F20" s="137">
        <f t="shared" si="0"/>
        <v>0</v>
      </c>
      <c r="G20" s="145"/>
      <c r="H20" s="93"/>
      <c r="I20" s="93"/>
      <c r="J20" s="137">
        <f t="shared" si="1"/>
        <v>0</v>
      </c>
      <c r="K20" s="145"/>
      <c r="L20" s="93"/>
      <c r="M20" s="93"/>
      <c r="N20" s="137">
        <f t="shared" si="2"/>
        <v>0</v>
      </c>
      <c r="O20" s="154"/>
      <c r="P20" s="100"/>
      <c r="Q20" s="100"/>
      <c r="R20" s="155">
        <f t="shared" si="3"/>
        <v>0</v>
      </c>
      <c r="S20" s="154"/>
      <c r="T20" s="100"/>
      <c r="U20" s="100"/>
      <c r="V20" s="155">
        <f t="shared" si="4"/>
        <v>0</v>
      </c>
      <c r="W20" s="161"/>
      <c r="X20" s="123"/>
      <c r="Y20" s="123"/>
      <c r="Z20" s="124">
        <f t="shared" si="5"/>
        <v>0</v>
      </c>
    </row>
    <row r="21" spans="1:26" s="82" customFormat="1" x14ac:dyDescent="0.25">
      <c r="A21" s="29" t="s">
        <v>355</v>
      </c>
      <c r="B21" s="30" t="s">
        <v>79</v>
      </c>
      <c r="C21" s="81">
        <f t="shared" ref="C21:J21" si="6">SUM(C8:C20)</f>
        <v>2602</v>
      </c>
      <c r="D21" s="81">
        <f t="shared" si="6"/>
        <v>0</v>
      </c>
      <c r="E21" s="81">
        <f t="shared" si="6"/>
        <v>0</v>
      </c>
      <c r="F21" s="138">
        <f t="shared" si="6"/>
        <v>2602</v>
      </c>
      <c r="G21" s="146">
        <f t="shared" si="6"/>
        <v>2602</v>
      </c>
      <c r="H21" s="81">
        <f t="shared" si="6"/>
        <v>0</v>
      </c>
      <c r="I21" s="81">
        <f t="shared" si="6"/>
        <v>0</v>
      </c>
      <c r="J21" s="138">
        <f t="shared" si="6"/>
        <v>2602</v>
      </c>
      <c r="K21" s="146">
        <f t="shared" ref="K21:N21" si="7">SUM(K8:K20)</f>
        <v>2602</v>
      </c>
      <c r="L21" s="81">
        <f t="shared" si="7"/>
        <v>0</v>
      </c>
      <c r="M21" s="81">
        <f t="shared" si="7"/>
        <v>0</v>
      </c>
      <c r="N21" s="138">
        <f t="shared" si="7"/>
        <v>2602</v>
      </c>
      <c r="O21" s="156">
        <f t="shared" ref="O21:R21" si="8">SUM(O8:O20)</f>
        <v>2602</v>
      </c>
      <c r="P21" s="102">
        <f t="shared" si="8"/>
        <v>0</v>
      </c>
      <c r="Q21" s="102">
        <f t="shared" si="8"/>
        <v>0</v>
      </c>
      <c r="R21" s="157">
        <f t="shared" si="8"/>
        <v>2602</v>
      </c>
      <c r="S21" s="156">
        <f t="shared" ref="S21:V21" si="9">SUM(S8:S20)</f>
        <v>2841</v>
      </c>
      <c r="T21" s="102">
        <f t="shared" si="9"/>
        <v>0</v>
      </c>
      <c r="U21" s="102">
        <f t="shared" si="9"/>
        <v>0</v>
      </c>
      <c r="V21" s="157">
        <f t="shared" si="9"/>
        <v>2841</v>
      </c>
      <c r="W21" s="162">
        <f t="shared" ref="W21:Z21" si="10">SUM(W8:W20)</f>
        <v>4174</v>
      </c>
      <c r="X21" s="125">
        <f t="shared" si="10"/>
        <v>0</v>
      </c>
      <c r="Y21" s="125">
        <f t="shared" si="10"/>
        <v>0</v>
      </c>
      <c r="Z21" s="125">
        <f t="shared" si="10"/>
        <v>4174</v>
      </c>
    </row>
    <row r="22" spans="1:26" x14ac:dyDescent="0.25">
      <c r="A22" s="4" t="s">
        <v>80</v>
      </c>
      <c r="B22" s="27" t="s">
        <v>81</v>
      </c>
      <c r="C22" s="93">
        <v>709</v>
      </c>
      <c r="D22" s="93"/>
      <c r="E22" s="93"/>
      <c r="F22" s="137">
        <f>SUM(C22:E22)</f>
        <v>709</v>
      </c>
      <c r="G22" s="145">
        <v>709</v>
      </c>
      <c r="H22" s="93"/>
      <c r="I22" s="93"/>
      <c r="J22" s="137">
        <f>SUM(G22:I22)</f>
        <v>709</v>
      </c>
      <c r="K22" s="145">
        <v>709</v>
      </c>
      <c r="L22" s="93"/>
      <c r="M22" s="93"/>
      <c r="N22" s="137">
        <f>SUM(K22:M22)</f>
        <v>709</v>
      </c>
      <c r="O22" s="154">
        <v>709</v>
      </c>
      <c r="P22" s="100"/>
      <c r="Q22" s="100"/>
      <c r="R22" s="155">
        <f>SUM(O22:Q22)</f>
        <v>709</v>
      </c>
      <c r="S22" s="154">
        <v>709</v>
      </c>
      <c r="T22" s="100"/>
      <c r="U22" s="100"/>
      <c r="V22" s="155">
        <f>SUM(S22:U22)</f>
        <v>709</v>
      </c>
      <c r="W22" s="161">
        <v>709</v>
      </c>
      <c r="X22" s="123"/>
      <c r="Y22" s="123"/>
      <c r="Z22" s="124">
        <f>SUM(W22:Y22)</f>
        <v>709</v>
      </c>
    </row>
    <row r="23" spans="1:26" x14ac:dyDescent="0.25">
      <c r="A23" s="4" t="s">
        <v>82</v>
      </c>
      <c r="B23" s="27" t="s">
        <v>83</v>
      </c>
      <c r="C23" s="93"/>
      <c r="D23" s="93"/>
      <c r="E23" s="93"/>
      <c r="F23" s="137">
        <f>SUM(C23:E23)</f>
        <v>0</v>
      </c>
      <c r="G23" s="145"/>
      <c r="H23" s="93"/>
      <c r="I23" s="93"/>
      <c r="J23" s="137">
        <f>SUM(G23:I23)</f>
        <v>0</v>
      </c>
      <c r="K23" s="145"/>
      <c r="L23" s="93"/>
      <c r="M23" s="93"/>
      <c r="N23" s="137">
        <f>SUM(K23:M23)</f>
        <v>0</v>
      </c>
      <c r="O23" s="154"/>
      <c r="P23" s="100"/>
      <c r="Q23" s="100"/>
      <c r="R23" s="155">
        <f>SUM(O23:Q23)</f>
        <v>0</v>
      </c>
      <c r="S23" s="154"/>
      <c r="T23" s="100"/>
      <c r="U23" s="100"/>
      <c r="V23" s="155">
        <f>SUM(S23:U23)</f>
        <v>0</v>
      </c>
      <c r="W23" s="161"/>
      <c r="X23" s="123"/>
      <c r="Y23" s="123"/>
      <c r="Z23" s="124">
        <f>SUM(W23:Y23)</f>
        <v>0</v>
      </c>
    </row>
    <row r="24" spans="1:26" x14ac:dyDescent="0.25">
      <c r="A24" s="5" t="s">
        <v>84</v>
      </c>
      <c r="B24" s="27" t="s">
        <v>85</v>
      </c>
      <c r="C24" s="93">
        <v>600</v>
      </c>
      <c r="D24" s="93"/>
      <c r="E24" s="93"/>
      <c r="F24" s="137">
        <f>SUM(C24:E24)</f>
        <v>600</v>
      </c>
      <c r="G24" s="145">
        <v>600</v>
      </c>
      <c r="H24" s="93"/>
      <c r="I24" s="93"/>
      <c r="J24" s="137">
        <f>SUM(G24:I24)</f>
        <v>600</v>
      </c>
      <c r="K24" s="145">
        <v>600</v>
      </c>
      <c r="L24" s="93"/>
      <c r="M24" s="93"/>
      <c r="N24" s="137">
        <f>SUM(K24:M24)</f>
        <v>600</v>
      </c>
      <c r="O24" s="154">
        <v>600</v>
      </c>
      <c r="P24" s="100"/>
      <c r="Q24" s="100"/>
      <c r="R24" s="155">
        <f>SUM(O24:Q24)</f>
        <v>600</v>
      </c>
      <c r="S24" s="154">
        <v>600</v>
      </c>
      <c r="T24" s="100"/>
      <c r="U24" s="100"/>
      <c r="V24" s="155">
        <f>SUM(S24:U24)</f>
        <v>600</v>
      </c>
      <c r="W24" s="161">
        <v>516</v>
      </c>
      <c r="X24" s="123"/>
      <c r="Y24" s="123"/>
      <c r="Z24" s="124">
        <f>SUM(W24:Y24)</f>
        <v>516</v>
      </c>
    </row>
    <row r="25" spans="1:26" s="82" customFormat="1" x14ac:dyDescent="0.25">
      <c r="A25" s="6" t="s">
        <v>356</v>
      </c>
      <c r="B25" s="30" t="s">
        <v>86</v>
      </c>
      <c r="C25" s="81">
        <f t="shared" ref="C25:N25" si="11">SUM(C22:C24)</f>
        <v>1309</v>
      </c>
      <c r="D25" s="81">
        <f t="shared" si="11"/>
        <v>0</v>
      </c>
      <c r="E25" s="81">
        <f t="shared" si="11"/>
        <v>0</v>
      </c>
      <c r="F25" s="138">
        <f t="shared" si="11"/>
        <v>1309</v>
      </c>
      <c r="G25" s="146">
        <f t="shared" si="11"/>
        <v>1309</v>
      </c>
      <c r="H25" s="81">
        <f t="shared" si="11"/>
        <v>0</v>
      </c>
      <c r="I25" s="81">
        <f t="shared" si="11"/>
        <v>0</v>
      </c>
      <c r="J25" s="138">
        <f t="shared" si="11"/>
        <v>1309</v>
      </c>
      <c r="K25" s="146">
        <f t="shared" si="11"/>
        <v>1309</v>
      </c>
      <c r="L25" s="81">
        <f t="shared" si="11"/>
        <v>0</v>
      </c>
      <c r="M25" s="81">
        <f t="shared" si="11"/>
        <v>0</v>
      </c>
      <c r="N25" s="138">
        <f t="shared" si="11"/>
        <v>1309</v>
      </c>
      <c r="O25" s="156">
        <f t="shared" ref="O25:R25" si="12">SUM(O22:O24)</f>
        <v>1309</v>
      </c>
      <c r="P25" s="102">
        <f t="shared" si="12"/>
        <v>0</v>
      </c>
      <c r="Q25" s="102">
        <f t="shared" si="12"/>
        <v>0</v>
      </c>
      <c r="R25" s="157">
        <f t="shared" si="12"/>
        <v>1309</v>
      </c>
      <c r="S25" s="156">
        <f t="shared" ref="S25:V25" si="13">SUM(S22:S24)</f>
        <v>1309</v>
      </c>
      <c r="T25" s="102">
        <f t="shared" si="13"/>
        <v>0</v>
      </c>
      <c r="U25" s="102">
        <f t="shared" si="13"/>
        <v>0</v>
      </c>
      <c r="V25" s="157">
        <f t="shared" si="13"/>
        <v>1309</v>
      </c>
      <c r="W25" s="162">
        <f t="shared" ref="W25:Z25" si="14">SUM(W22:W24)</f>
        <v>1225</v>
      </c>
      <c r="X25" s="125">
        <f t="shared" si="14"/>
        <v>0</v>
      </c>
      <c r="Y25" s="125">
        <f t="shared" si="14"/>
        <v>0</v>
      </c>
      <c r="Z25" s="125">
        <f t="shared" si="14"/>
        <v>1225</v>
      </c>
    </row>
    <row r="26" spans="1:26" s="82" customFormat="1" x14ac:dyDescent="0.25">
      <c r="A26" s="46" t="s">
        <v>446</v>
      </c>
      <c r="B26" s="47" t="s">
        <v>87</v>
      </c>
      <c r="C26" s="81">
        <f t="shared" ref="C26:N26" si="15">SUM(C25,C21)</f>
        <v>3911</v>
      </c>
      <c r="D26" s="81">
        <f t="shared" si="15"/>
        <v>0</v>
      </c>
      <c r="E26" s="81">
        <f t="shared" si="15"/>
        <v>0</v>
      </c>
      <c r="F26" s="138">
        <f t="shared" si="15"/>
        <v>3911</v>
      </c>
      <c r="G26" s="146">
        <f t="shared" si="15"/>
        <v>3911</v>
      </c>
      <c r="H26" s="81">
        <f t="shared" si="15"/>
        <v>0</v>
      </c>
      <c r="I26" s="81">
        <f t="shared" si="15"/>
        <v>0</v>
      </c>
      <c r="J26" s="138">
        <f t="shared" si="15"/>
        <v>3911</v>
      </c>
      <c r="K26" s="146">
        <f t="shared" si="15"/>
        <v>3911</v>
      </c>
      <c r="L26" s="81">
        <f t="shared" si="15"/>
        <v>0</v>
      </c>
      <c r="M26" s="81">
        <f t="shared" si="15"/>
        <v>0</v>
      </c>
      <c r="N26" s="138">
        <f t="shared" si="15"/>
        <v>3911</v>
      </c>
      <c r="O26" s="156">
        <f t="shared" ref="O26:R26" si="16">SUM(O25,O21)</f>
        <v>3911</v>
      </c>
      <c r="P26" s="102">
        <f t="shared" si="16"/>
        <v>0</v>
      </c>
      <c r="Q26" s="102">
        <f t="shared" si="16"/>
        <v>0</v>
      </c>
      <c r="R26" s="157">
        <f t="shared" si="16"/>
        <v>3911</v>
      </c>
      <c r="S26" s="156">
        <f t="shared" ref="S26:V26" si="17">SUM(S25,S21)</f>
        <v>4150</v>
      </c>
      <c r="T26" s="102">
        <f t="shared" si="17"/>
        <v>0</v>
      </c>
      <c r="U26" s="102">
        <f t="shared" si="17"/>
        <v>0</v>
      </c>
      <c r="V26" s="157">
        <f t="shared" si="17"/>
        <v>4150</v>
      </c>
      <c r="W26" s="162">
        <f t="shared" ref="W26:Z26" si="18">SUM(W25,W21)</f>
        <v>5399</v>
      </c>
      <c r="X26" s="125">
        <f t="shared" si="18"/>
        <v>0</v>
      </c>
      <c r="Y26" s="125">
        <f t="shared" si="18"/>
        <v>0</v>
      </c>
      <c r="Z26" s="125">
        <f t="shared" si="18"/>
        <v>5399</v>
      </c>
    </row>
    <row r="27" spans="1:26" s="82" customFormat="1" x14ac:dyDescent="0.25">
      <c r="A27" s="36" t="s">
        <v>417</v>
      </c>
      <c r="B27" s="47" t="s">
        <v>88</v>
      </c>
      <c r="C27" s="81">
        <v>1003</v>
      </c>
      <c r="D27" s="81"/>
      <c r="E27" s="81"/>
      <c r="F27" s="139">
        <f>SUM(C27:E27)</f>
        <v>1003</v>
      </c>
      <c r="G27" s="146">
        <v>1003</v>
      </c>
      <c r="H27" s="81"/>
      <c r="I27" s="81"/>
      <c r="J27" s="139">
        <f>SUM(G27:I27)</f>
        <v>1003</v>
      </c>
      <c r="K27" s="146">
        <v>1003</v>
      </c>
      <c r="L27" s="81"/>
      <c r="M27" s="81"/>
      <c r="N27" s="139">
        <f>SUM(K27:M27)</f>
        <v>1003</v>
      </c>
      <c r="O27" s="156">
        <v>1003</v>
      </c>
      <c r="P27" s="102"/>
      <c r="Q27" s="102"/>
      <c r="R27" s="158">
        <f>SUM(O27:Q27)</f>
        <v>1003</v>
      </c>
      <c r="S27" s="156">
        <v>1003</v>
      </c>
      <c r="T27" s="102"/>
      <c r="U27" s="102"/>
      <c r="V27" s="158">
        <f>SUM(S27:U27)</f>
        <v>1003</v>
      </c>
      <c r="W27" s="162">
        <v>1338</v>
      </c>
      <c r="X27" s="125"/>
      <c r="Y27" s="125"/>
      <c r="Z27" s="126">
        <f>SUM(W27:Y27)</f>
        <v>1338</v>
      </c>
    </row>
    <row r="28" spans="1:26" x14ac:dyDescent="0.25">
      <c r="A28" s="4" t="s">
        <v>89</v>
      </c>
      <c r="B28" s="27" t="s">
        <v>90</v>
      </c>
      <c r="C28" s="93"/>
      <c r="D28" s="93"/>
      <c r="E28" s="93"/>
      <c r="F28" s="137">
        <f>SUM(C28:E28)</f>
        <v>0</v>
      </c>
      <c r="G28" s="145"/>
      <c r="H28" s="93"/>
      <c r="I28" s="93"/>
      <c r="J28" s="137">
        <f>SUM(G28:I28)</f>
        <v>0</v>
      </c>
      <c r="K28" s="145"/>
      <c r="L28" s="93"/>
      <c r="M28" s="93"/>
      <c r="N28" s="137">
        <f>SUM(K28:M28)</f>
        <v>0</v>
      </c>
      <c r="O28" s="154"/>
      <c r="P28" s="100"/>
      <c r="Q28" s="100"/>
      <c r="R28" s="155">
        <f>SUM(O28:Q28)</f>
        <v>0</v>
      </c>
      <c r="S28" s="154"/>
      <c r="T28" s="100"/>
      <c r="U28" s="100"/>
      <c r="V28" s="155">
        <f>SUM(S28:U28)</f>
        <v>0</v>
      </c>
      <c r="W28" s="161"/>
      <c r="X28" s="123"/>
      <c r="Y28" s="123"/>
      <c r="Z28" s="124">
        <f>SUM(W28:Y28)</f>
        <v>0</v>
      </c>
    </row>
    <row r="29" spans="1:26" x14ac:dyDescent="0.25">
      <c r="A29" s="4" t="s">
        <v>91</v>
      </c>
      <c r="B29" s="27" t="s">
        <v>92</v>
      </c>
      <c r="C29" s="93">
        <v>875</v>
      </c>
      <c r="D29" s="93"/>
      <c r="E29" s="93"/>
      <c r="F29" s="137">
        <f>SUM(C29:E29)</f>
        <v>875</v>
      </c>
      <c r="G29" s="145">
        <v>875</v>
      </c>
      <c r="H29" s="93"/>
      <c r="I29" s="93"/>
      <c r="J29" s="137">
        <f>SUM(G29:I29)</f>
        <v>875</v>
      </c>
      <c r="K29" s="145">
        <v>875</v>
      </c>
      <c r="L29" s="93"/>
      <c r="M29" s="93"/>
      <c r="N29" s="137">
        <f>SUM(K29:M29)</f>
        <v>875</v>
      </c>
      <c r="O29" s="154">
        <v>875</v>
      </c>
      <c r="P29" s="100"/>
      <c r="Q29" s="100"/>
      <c r="R29" s="155">
        <f>SUM(O29:Q29)</f>
        <v>875</v>
      </c>
      <c r="S29" s="154">
        <v>875</v>
      </c>
      <c r="T29" s="100"/>
      <c r="U29" s="100"/>
      <c r="V29" s="155">
        <f>SUM(S29:U29)</f>
        <v>875</v>
      </c>
      <c r="W29" s="161">
        <v>737</v>
      </c>
      <c r="X29" s="123"/>
      <c r="Y29" s="123"/>
      <c r="Z29" s="124">
        <f>SUM(W29:Y29)</f>
        <v>737</v>
      </c>
    </row>
    <row r="30" spans="1:26" x14ac:dyDescent="0.25">
      <c r="A30" s="4" t="s">
        <v>93</v>
      </c>
      <c r="B30" s="27" t="s">
        <v>94</v>
      </c>
      <c r="C30" s="93"/>
      <c r="D30" s="93"/>
      <c r="E30" s="93"/>
      <c r="F30" s="137">
        <f>SUM(C30:E30)</f>
        <v>0</v>
      </c>
      <c r="G30" s="145"/>
      <c r="H30" s="93"/>
      <c r="I30" s="93"/>
      <c r="J30" s="137">
        <f>SUM(G30:I30)</f>
        <v>0</v>
      </c>
      <c r="K30" s="145"/>
      <c r="L30" s="93"/>
      <c r="M30" s="93"/>
      <c r="N30" s="137">
        <f>SUM(K30:M30)</f>
        <v>0</v>
      </c>
      <c r="O30" s="154"/>
      <c r="P30" s="100"/>
      <c r="Q30" s="100"/>
      <c r="R30" s="155">
        <f>SUM(O30:Q30)</f>
        <v>0</v>
      </c>
      <c r="S30" s="154"/>
      <c r="T30" s="100"/>
      <c r="U30" s="100"/>
      <c r="V30" s="155">
        <f>SUM(S30:U30)</f>
        <v>0</v>
      </c>
      <c r="W30" s="161"/>
      <c r="X30" s="123"/>
      <c r="Y30" s="123"/>
      <c r="Z30" s="124">
        <f>SUM(W30:Y30)</f>
        <v>0</v>
      </c>
    </row>
    <row r="31" spans="1:26" s="82" customFormat="1" x14ac:dyDescent="0.25">
      <c r="A31" s="6" t="s">
        <v>357</v>
      </c>
      <c r="B31" s="30" t="s">
        <v>95</v>
      </c>
      <c r="C31" s="81">
        <f t="shared" ref="C31:N31" si="19">SUM(C28:C30)</f>
        <v>875</v>
      </c>
      <c r="D31" s="81">
        <f t="shared" si="19"/>
        <v>0</v>
      </c>
      <c r="E31" s="81">
        <f t="shared" si="19"/>
        <v>0</v>
      </c>
      <c r="F31" s="138">
        <f t="shared" si="19"/>
        <v>875</v>
      </c>
      <c r="G31" s="146">
        <f t="shared" si="19"/>
        <v>875</v>
      </c>
      <c r="H31" s="81">
        <f t="shared" si="19"/>
        <v>0</v>
      </c>
      <c r="I31" s="81">
        <f t="shared" si="19"/>
        <v>0</v>
      </c>
      <c r="J31" s="138">
        <f t="shared" si="19"/>
        <v>875</v>
      </c>
      <c r="K31" s="146">
        <f t="shared" si="19"/>
        <v>875</v>
      </c>
      <c r="L31" s="81">
        <f t="shared" si="19"/>
        <v>0</v>
      </c>
      <c r="M31" s="81">
        <f t="shared" si="19"/>
        <v>0</v>
      </c>
      <c r="N31" s="138">
        <f t="shared" si="19"/>
        <v>875</v>
      </c>
      <c r="O31" s="156">
        <f t="shared" ref="O31:R31" si="20">SUM(O28:O30)</f>
        <v>875</v>
      </c>
      <c r="P31" s="102">
        <f t="shared" si="20"/>
        <v>0</v>
      </c>
      <c r="Q31" s="102">
        <f t="shared" si="20"/>
        <v>0</v>
      </c>
      <c r="R31" s="157">
        <f t="shared" si="20"/>
        <v>875</v>
      </c>
      <c r="S31" s="156">
        <f t="shared" ref="S31:V31" si="21">SUM(S28:S30)</f>
        <v>875</v>
      </c>
      <c r="T31" s="102">
        <f t="shared" si="21"/>
        <v>0</v>
      </c>
      <c r="U31" s="102">
        <f t="shared" si="21"/>
        <v>0</v>
      </c>
      <c r="V31" s="157">
        <f t="shared" si="21"/>
        <v>875</v>
      </c>
      <c r="W31" s="162">
        <f t="shared" ref="W31:Z31" si="22">SUM(W28:W30)</f>
        <v>737</v>
      </c>
      <c r="X31" s="125">
        <f t="shared" si="22"/>
        <v>0</v>
      </c>
      <c r="Y31" s="125">
        <f t="shared" si="22"/>
        <v>0</v>
      </c>
      <c r="Z31" s="125">
        <f t="shared" si="22"/>
        <v>737</v>
      </c>
    </row>
    <row r="32" spans="1:26" x14ac:dyDescent="0.25">
      <c r="A32" s="4" t="s">
        <v>96</v>
      </c>
      <c r="B32" s="27" t="s">
        <v>97</v>
      </c>
      <c r="C32" s="93">
        <v>70</v>
      </c>
      <c r="D32" s="93"/>
      <c r="E32" s="93"/>
      <c r="F32" s="137">
        <f>SUM(C32:E32)</f>
        <v>70</v>
      </c>
      <c r="G32" s="145">
        <v>70</v>
      </c>
      <c r="H32" s="93"/>
      <c r="I32" s="93"/>
      <c r="J32" s="137">
        <f>SUM(G32:I32)</f>
        <v>70</v>
      </c>
      <c r="K32" s="145">
        <v>70</v>
      </c>
      <c r="L32" s="93"/>
      <c r="M32" s="93"/>
      <c r="N32" s="137">
        <f>SUM(K32:M32)</f>
        <v>70</v>
      </c>
      <c r="O32" s="154">
        <v>70</v>
      </c>
      <c r="P32" s="100"/>
      <c r="Q32" s="100"/>
      <c r="R32" s="155">
        <f>SUM(O32:Q32)</f>
        <v>70</v>
      </c>
      <c r="S32" s="154">
        <v>70</v>
      </c>
      <c r="T32" s="100"/>
      <c r="U32" s="100"/>
      <c r="V32" s="155">
        <f>SUM(S32:U32)</f>
        <v>70</v>
      </c>
      <c r="W32" s="161">
        <v>0</v>
      </c>
      <c r="X32" s="123"/>
      <c r="Y32" s="123"/>
      <c r="Z32" s="124">
        <f>SUM(W32:Y32)</f>
        <v>0</v>
      </c>
    </row>
    <row r="33" spans="1:26" x14ac:dyDescent="0.25">
      <c r="A33" s="4" t="s">
        <v>98</v>
      </c>
      <c r="B33" s="27" t="s">
        <v>99</v>
      </c>
      <c r="C33" s="93">
        <v>50</v>
      </c>
      <c r="D33" s="93"/>
      <c r="E33" s="93"/>
      <c r="F33" s="137">
        <f>SUM(C33:E33)</f>
        <v>50</v>
      </c>
      <c r="G33" s="145">
        <v>50</v>
      </c>
      <c r="H33" s="93"/>
      <c r="I33" s="93"/>
      <c r="J33" s="137">
        <f>SUM(G33:I33)</f>
        <v>50</v>
      </c>
      <c r="K33" s="145">
        <v>50</v>
      </c>
      <c r="L33" s="93"/>
      <c r="M33" s="93"/>
      <c r="N33" s="137">
        <f>SUM(K33:M33)</f>
        <v>50</v>
      </c>
      <c r="O33" s="154">
        <v>50</v>
      </c>
      <c r="P33" s="100"/>
      <c r="Q33" s="100"/>
      <c r="R33" s="155">
        <f>SUM(O33:Q33)</f>
        <v>50</v>
      </c>
      <c r="S33" s="154">
        <v>50</v>
      </c>
      <c r="T33" s="100"/>
      <c r="U33" s="100"/>
      <c r="V33" s="155">
        <f>SUM(S33:U33)</f>
        <v>50</v>
      </c>
      <c r="W33" s="161">
        <v>59</v>
      </c>
      <c r="X33" s="123"/>
      <c r="Y33" s="123"/>
      <c r="Z33" s="124">
        <f>SUM(W33:Y33)</f>
        <v>59</v>
      </c>
    </row>
    <row r="34" spans="1:26" s="82" customFormat="1" ht="15" customHeight="1" x14ac:dyDescent="0.25">
      <c r="A34" s="6" t="s">
        <v>447</v>
      </c>
      <c r="B34" s="30" t="s">
        <v>100</v>
      </c>
      <c r="C34" s="81">
        <f t="shared" ref="C34:N34" si="23">SUM(C32:C33)</f>
        <v>120</v>
      </c>
      <c r="D34" s="81">
        <f t="shared" si="23"/>
        <v>0</v>
      </c>
      <c r="E34" s="81">
        <f t="shared" si="23"/>
        <v>0</v>
      </c>
      <c r="F34" s="138">
        <f t="shared" si="23"/>
        <v>120</v>
      </c>
      <c r="G34" s="146">
        <f t="shared" si="23"/>
        <v>120</v>
      </c>
      <c r="H34" s="81">
        <f t="shared" si="23"/>
        <v>0</v>
      </c>
      <c r="I34" s="81">
        <f t="shared" si="23"/>
        <v>0</v>
      </c>
      <c r="J34" s="138">
        <f t="shared" si="23"/>
        <v>120</v>
      </c>
      <c r="K34" s="146">
        <f t="shared" si="23"/>
        <v>120</v>
      </c>
      <c r="L34" s="81">
        <f t="shared" si="23"/>
        <v>0</v>
      </c>
      <c r="M34" s="81">
        <f t="shared" si="23"/>
        <v>0</v>
      </c>
      <c r="N34" s="138">
        <f t="shared" si="23"/>
        <v>120</v>
      </c>
      <c r="O34" s="156">
        <f t="shared" ref="O34:R34" si="24">SUM(O32:O33)</f>
        <v>120</v>
      </c>
      <c r="P34" s="102">
        <f t="shared" si="24"/>
        <v>0</v>
      </c>
      <c r="Q34" s="102">
        <f t="shared" si="24"/>
        <v>0</v>
      </c>
      <c r="R34" s="157">
        <f t="shared" si="24"/>
        <v>120</v>
      </c>
      <c r="S34" s="156">
        <f t="shared" ref="S34:V34" si="25">SUM(S32:S33)</f>
        <v>120</v>
      </c>
      <c r="T34" s="102">
        <f t="shared" si="25"/>
        <v>0</v>
      </c>
      <c r="U34" s="102">
        <f t="shared" si="25"/>
        <v>0</v>
      </c>
      <c r="V34" s="157">
        <f t="shared" si="25"/>
        <v>120</v>
      </c>
      <c r="W34" s="162">
        <f t="shared" ref="W34:Z34" si="26">SUM(W32:W33)</f>
        <v>59</v>
      </c>
      <c r="X34" s="125">
        <f t="shared" si="26"/>
        <v>0</v>
      </c>
      <c r="Y34" s="125">
        <f t="shared" si="26"/>
        <v>0</v>
      </c>
      <c r="Z34" s="125">
        <f t="shared" si="26"/>
        <v>59</v>
      </c>
    </row>
    <row r="35" spans="1:26" x14ac:dyDescent="0.25">
      <c r="A35" s="4" t="s">
        <v>101</v>
      </c>
      <c r="B35" s="27" t="s">
        <v>102</v>
      </c>
      <c r="C35" s="93">
        <v>722</v>
      </c>
      <c r="D35" s="93"/>
      <c r="E35" s="93"/>
      <c r="F35" s="137">
        <f>SUM(C35:E35)</f>
        <v>722</v>
      </c>
      <c r="G35" s="145">
        <v>722</v>
      </c>
      <c r="H35" s="93"/>
      <c r="I35" s="93"/>
      <c r="J35" s="137">
        <f>SUM(G35:I35)</f>
        <v>722</v>
      </c>
      <c r="K35" s="145">
        <v>722</v>
      </c>
      <c r="L35" s="93"/>
      <c r="M35" s="93"/>
      <c r="N35" s="137">
        <f>SUM(K35:M35)</f>
        <v>722</v>
      </c>
      <c r="O35" s="154">
        <v>722</v>
      </c>
      <c r="P35" s="100"/>
      <c r="Q35" s="100"/>
      <c r="R35" s="155">
        <f>SUM(O35:Q35)</f>
        <v>722</v>
      </c>
      <c r="S35" s="154">
        <v>722</v>
      </c>
      <c r="T35" s="100"/>
      <c r="U35" s="100"/>
      <c r="V35" s="155">
        <f>SUM(S35:U35)</f>
        <v>722</v>
      </c>
      <c r="W35" s="161">
        <v>378</v>
      </c>
      <c r="X35" s="123"/>
      <c r="Y35" s="123"/>
      <c r="Z35" s="124">
        <f>SUM(W35:Y35)</f>
        <v>378</v>
      </c>
    </row>
    <row r="36" spans="1:26" x14ac:dyDescent="0.25">
      <c r="A36" s="4" t="s">
        <v>103</v>
      </c>
      <c r="B36" s="27" t="s">
        <v>104</v>
      </c>
      <c r="C36" s="93"/>
      <c r="D36" s="93"/>
      <c r="E36" s="93"/>
      <c r="F36" s="137">
        <f t="shared" ref="F36:F41" si="27">SUM(C36:E36)</f>
        <v>0</v>
      </c>
      <c r="G36" s="145"/>
      <c r="H36" s="93"/>
      <c r="I36" s="93"/>
      <c r="J36" s="137">
        <f t="shared" ref="J36:J41" si="28">SUM(G36:I36)</f>
        <v>0</v>
      </c>
      <c r="K36" s="145"/>
      <c r="L36" s="93"/>
      <c r="M36" s="93"/>
      <c r="N36" s="137">
        <f t="shared" ref="N36:N41" si="29">SUM(K36:M36)</f>
        <v>0</v>
      </c>
      <c r="O36" s="154"/>
      <c r="P36" s="100"/>
      <c r="Q36" s="100"/>
      <c r="R36" s="155">
        <f t="shared" ref="R36:R41" si="30">SUM(O36:Q36)</f>
        <v>0</v>
      </c>
      <c r="S36" s="154"/>
      <c r="T36" s="100"/>
      <c r="U36" s="100"/>
      <c r="V36" s="155">
        <f t="shared" ref="V36:V41" si="31">SUM(S36:U36)</f>
        <v>0</v>
      </c>
      <c r="W36" s="161"/>
      <c r="X36" s="123"/>
      <c r="Y36" s="123"/>
      <c r="Z36" s="124">
        <f t="shared" ref="Z36:Z41" si="32">SUM(W36:Y36)</f>
        <v>0</v>
      </c>
    </row>
    <row r="37" spans="1:26" x14ac:dyDescent="0.25">
      <c r="A37" s="4" t="s">
        <v>418</v>
      </c>
      <c r="B37" s="27" t="s">
        <v>105</v>
      </c>
      <c r="C37" s="93"/>
      <c r="D37" s="93"/>
      <c r="E37" s="93"/>
      <c r="F37" s="137">
        <f t="shared" si="27"/>
        <v>0</v>
      </c>
      <c r="G37" s="145"/>
      <c r="H37" s="93"/>
      <c r="I37" s="93"/>
      <c r="J37" s="137">
        <f t="shared" si="28"/>
        <v>0</v>
      </c>
      <c r="K37" s="145"/>
      <c r="L37" s="93"/>
      <c r="M37" s="93"/>
      <c r="N37" s="137">
        <f t="shared" si="29"/>
        <v>0</v>
      </c>
      <c r="O37" s="154"/>
      <c r="P37" s="100"/>
      <c r="Q37" s="100"/>
      <c r="R37" s="155">
        <f t="shared" si="30"/>
        <v>0</v>
      </c>
      <c r="S37" s="154"/>
      <c r="T37" s="100"/>
      <c r="U37" s="100"/>
      <c r="V37" s="155">
        <f t="shared" si="31"/>
        <v>0</v>
      </c>
      <c r="W37" s="161"/>
      <c r="X37" s="123"/>
      <c r="Y37" s="123"/>
      <c r="Z37" s="124">
        <f t="shared" si="32"/>
        <v>0</v>
      </c>
    </row>
    <row r="38" spans="1:26" x14ac:dyDescent="0.25">
      <c r="A38" s="4" t="s">
        <v>106</v>
      </c>
      <c r="B38" s="27" t="s">
        <v>107</v>
      </c>
      <c r="C38" s="93">
        <v>49</v>
      </c>
      <c r="D38" s="93"/>
      <c r="E38" s="93"/>
      <c r="F38" s="137">
        <f t="shared" si="27"/>
        <v>49</v>
      </c>
      <c r="G38" s="145">
        <v>49</v>
      </c>
      <c r="H38" s="93"/>
      <c r="I38" s="93"/>
      <c r="J38" s="137">
        <f t="shared" si="28"/>
        <v>49</v>
      </c>
      <c r="K38" s="145">
        <v>130</v>
      </c>
      <c r="L38" s="93"/>
      <c r="M38" s="93"/>
      <c r="N38" s="137">
        <f t="shared" si="29"/>
        <v>130</v>
      </c>
      <c r="O38" s="154">
        <v>140</v>
      </c>
      <c r="P38" s="100"/>
      <c r="Q38" s="100"/>
      <c r="R38" s="155">
        <f t="shared" si="30"/>
        <v>140</v>
      </c>
      <c r="S38" s="154">
        <v>155</v>
      </c>
      <c r="T38" s="100"/>
      <c r="U38" s="100"/>
      <c r="V38" s="155">
        <f t="shared" si="31"/>
        <v>155</v>
      </c>
      <c r="W38" s="161">
        <v>290</v>
      </c>
      <c r="X38" s="123"/>
      <c r="Y38" s="123"/>
      <c r="Z38" s="124">
        <f t="shared" si="32"/>
        <v>290</v>
      </c>
    </row>
    <row r="39" spans="1:26" x14ac:dyDescent="0.25">
      <c r="A39" s="9" t="s">
        <v>419</v>
      </c>
      <c r="B39" s="27" t="s">
        <v>108</v>
      </c>
      <c r="C39" s="93"/>
      <c r="D39" s="93"/>
      <c r="E39" s="93"/>
      <c r="F39" s="137">
        <f t="shared" si="27"/>
        <v>0</v>
      </c>
      <c r="G39" s="145"/>
      <c r="H39" s="93"/>
      <c r="I39" s="93"/>
      <c r="J39" s="137">
        <f t="shared" si="28"/>
        <v>0</v>
      </c>
      <c r="K39" s="145"/>
      <c r="L39" s="93"/>
      <c r="M39" s="93"/>
      <c r="N39" s="137">
        <f t="shared" si="29"/>
        <v>0</v>
      </c>
      <c r="O39" s="154"/>
      <c r="P39" s="100"/>
      <c r="Q39" s="100"/>
      <c r="R39" s="155">
        <f t="shared" si="30"/>
        <v>0</v>
      </c>
      <c r="S39" s="154"/>
      <c r="T39" s="100"/>
      <c r="U39" s="100"/>
      <c r="V39" s="155">
        <f t="shared" si="31"/>
        <v>0</v>
      </c>
      <c r="W39" s="161"/>
      <c r="X39" s="123"/>
      <c r="Y39" s="123"/>
      <c r="Z39" s="124">
        <f t="shared" si="32"/>
        <v>0</v>
      </c>
    </row>
    <row r="40" spans="1:26" x14ac:dyDescent="0.25">
      <c r="A40" s="5" t="s">
        <v>109</v>
      </c>
      <c r="B40" s="27" t="s">
        <v>110</v>
      </c>
      <c r="C40" s="93">
        <v>200</v>
      </c>
      <c r="D40" s="93"/>
      <c r="E40" s="93"/>
      <c r="F40" s="137">
        <f t="shared" si="27"/>
        <v>200</v>
      </c>
      <c r="G40" s="145">
        <v>200</v>
      </c>
      <c r="H40" s="93"/>
      <c r="I40" s="93"/>
      <c r="J40" s="137">
        <f t="shared" si="28"/>
        <v>200</v>
      </c>
      <c r="K40" s="145">
        <v>200</v>
      </c>
      <c r="L40" s="93"/>
      <c r="M40" s="93"/>
      <c r="N40" s="137">
        <f t="shared" si="29"/>
        <v>200</v>
      </c>
      <c r="O40" s="154">
        <v>200</v>
      </c>
      <c r="P40" s="100"/>
      <c r="Q40" s="100"/>
      <c r="R40" s="155">
        <f t="shared" si="30"/>
        <v>200</v>
      </c>
      <c r="S40" s="154">
        <v>200</v>
      </c>
      <c r="T40" s="100"/>
      <c r="U40" s="100"/>
      <c r="V40" s="155">
        <f t="shared" si="31"/>
        <v>200</v>
      </c>
      <c r="W40" s="161">
        <v>141</v>
      </c>
      <c r="X40" s="123"/>
      <c r="Y40" s="123"/>
      <c r="Z40" s="124">
        <f t="shared" si="32"/>
        <v>141</v>
      </c>
    </row>
    <row r="41" spans="1:26" x14ac:dyDescent="0.25">
      <c r="A41" s="4" t="s">
        <v>420</v>
      </c>
      <c r="B41" s="27" t="s">
        <v>111</v>
      </c>
      <c r="C41" s="93">
        <v>850</v>
      </c>
      <c r="D41" s="93"/>
      <c r="E41" s="93"/>
      <c r="F41" s="137">
        <f t="shared" si="27"/>
        <v>850</v>
      </c>
      <c r="G41" s="145">
        <v>850</v>
      </c>
      <c r="H41" s="93"/>
      <c r="I41" s="93"/>
      <c r="J41" s="137">
        <f t="shared" si="28"/>
        <v>850</v>
      </c>
      <c r="K41" s="145">
        <v>850</v>
      </c>
      <c r="L41" s="93"/>
      <c r="M41" s="93"/>
      <c r="N41" s="137">
        <f t="shared" si="29"/>
        <v>850</v>
      </c>
      <c r="O41" s="154">
        <v>550</v>
      </c>
      <c r="P41" s="100"/>
      <c r="Q41" s="100"/>
      <c r="R41" s="155">
        <f t="shared" si="30"/>
        <v>550</v>
      </c>
      <c r="S41" s="154">
        <v>824</v>
      </c>
      <c r="T41" s="100"/>
      <c r="U41" s="100"/>
      <c r="V41" s="155">
        <f t="shared" si="31"/>
        <v>824</v>
      </c>
      <c r="W41" s="161">
        <v>1164</v>
      </c>
      <c r="X41" s="123"/>
      <c r="Y41" s="123"/>
      <c r="Z41" s="124">
        <f t="shared" si="32"/>
        <v>1164</v>
      </c>
    </row>
    <row r="42" spans="1:26" s="82" customFormat="1" x14ac:dyDescent="0.25">
      <c r="A42" s="6" t="s">
        <v>358</v>
      </c>
      <c r="B42" s="30" t="s">
        <v>112</v>
      </c>
      <c r="C42" s="81">
        <f t="shared" ref="C42:N42" si="33">SUM(C35:C41)</f>
        <v>1821</v>
      </c>
      <c r="D42" s="81">
        <f t="shared" si="33"/>
        <v>0</v>
      </c>
      <c r="E42" s="81">
        <f t="shared" si="33"/>
        <v>0</v>
      </c>
      <c r="F42" s="138">
        <f t="shared" si="33"/>
        <v>1821</v>
      </c>
      <c r="G42" s="146">
        <f t="shared" si="33"/>
        <v>1821</v>
      </c>
      <c r="H42" s="81">
        <f t="shared" si="33"/>
        <v>0</v>
      </c>
      <c r="I42" s="81">
        <f t="shared" si="33"/>
        <v>0</v>
      </c>
      <c r="J42" s="138">
        <f t="shared" si="33"/>
        <v>1821</v>
      </c>
      <c r="K42" s="146">
        <f t="shared" si="33"/>
        <v>1902</v>
      </c>
      <c r="L42" s="81">
        <f t="shared" si="33"/>
        <v>0</v>
      </c>
      <c r="M42" s="81">
        <f t="shared" si="33"/>
        <v>0</v>
      </c>
      <c r="N42" s="138">
        <f t="shared" si="33"/>
        <v>1902</v>
      </c>
      <c r="O42" s="156">
        <f t="shared" ref="O42:R42" si="34">SUM(O35:O41)</f>
        <v>1612</v>
      </c>
      <c r="P42" s="102">
        <f t="shared" si="34"/>
        <v>0</v>
      </c>
      <c r="Q42" s="102">
        <f t="shared" si="34"/>
        <v>0</v>
      </c>
      <c r="R42" s="157">
        <f t="shared" si="34"/>
        <v>1612</v>
      </c>
      <c r="S42" s="156">
        <f t="shared" ref="S42:V42" si="35">SUM(S35:S41)</f>
        <v>1901</v>
      </c>
      <c r="T42" s="102">
        <f t="shared" si="35"/>
        <v>0</v>
      </c>
      <c r="U42" s="102">
        <f t="shared" si="35"/>
        <v>0</v>
      </c>
      <c r="V42" s="157">
        <f t="shared" si="35"/>
        <v>1901</v>
      </c>
      <c r="W42" s="162">
        <f t="shared" ref="W42:Z42" si="36">SUM(W35:W41)</f>
        <v>1973</v>
      </c>
      <c r="X42" s="125">
        <f t="shared" si="36"/>
        <v>0</v>
      </c>
      <c r="Y42" s="125">
        <f t="shared" si="36"/>
        <v>0</v>
      </c>
      <c r="Z42" s="125">
        <f t="shared" si="36"/>
        <v>1973</v>
      </c>
    </row>
    <row r="43" spans="1:26" x14ac:dyDescent="0.25">
      <c r="A43" s="4" t="s">
        <v>113</v>
      </c>
      <c r="B43" s="27" t="s">
        <v>114</v>
      </c>
      <c r="C43" s="93"/>
      <c r="D43" s="93"/>
      <c r="E43" s="93"/>
      <c r="F43" s="137">
        <f>SUM(C43:E43)</f>
        <v>0</v>
      </c>
      <c r="G43" s="145"/>
      <c r="H43" s="93"/>
      <c r="I43" s="93"/>
      <c r="J43" s="137">
        <f>SUM(G43:I43)</f>
        <v>0</v>
      </c>
      <c r="K43" s="145">
        <v>43</v>
      </c>
      <c r="L43" s="93"/>
      <c r="M43" s="93"/>
      <c r="N43" s="137">
        <f>SUM(K43:M43)</f>
        <v>43</v>
      </c>
      <c r="O43" s="154">
        <v>61</v>
      </c>
      <c r="P43" s="100"/>
      <c r="Q43" s="100"/>
      <c r="R43" s="155">
        <f>SUM(O43:Q43)</f>
        <v>61</v>
      </c>
      <c r="S43" s="154">
        <v>65</v>
      </c>
      <c r="T43" s="100"/>
      <c r="U43" s="100"/>
      <c r="V43" s="155">
        <f>SUM(S43:U43)</f>
        <v>65</v>
      </c>
      <c r="W43" s="161">
        <v>65</v>
      </c>
      <c r="X43" s="123"/>
      <c r="Y43" s="123"/>
      <c r="Z43" s="124">
        <f>SUM(W43:Y43)</f>
        <v>65</v>
      </c>
    </row>
    <row r="44" spans="1:26" x14ac:dyDescent="0.25">
      <c r="A44" s="4" t="s">
        <v>115</v>
      </c>
      <c r="B44" s="27" t="s">
        <v>116</v>
      </c>
      <c r="C44" s="93"/>
      <c r="D44" s="93"/>
      <c r="E44" s="93"/>
      <c r="F44" s="137">
        <f>SUM(C44:E44)</f>
        <v>0</v>
      </c>
      <c r="G44" s="145"/>
      <c r="H44" s="93"/>
      <c r="I44" s="93"/>
      <c r="J44" s="137">
        <f>SUM(G44:I44)</f>
        <v>0</v>
      </c>
      <c r="K44" s="145"/>
      <c r="L44" s="93"/>
      <c r="M44" s="93"/>
      <c r="N44" s="137">
        <f>SUM(K44:M44)</f>
        <v>0</v>
      </c>
      <c r="O44" s="154"/>
      <c r="P44" s="100"/>
      <c r="Q44" s="100"/>
      <c r="R44" s="155">
        <f>SUM(O44:Q44)</f>
        <v>0</v>
      </c>
      <c r="S44" s="154"/>
      <c r="T44" s="100"/>
      <c r="U44" s="100"/>
      <c r="V44" s="155">
        <f>SUM(S44:U44)</f>
        <v>0</v>
      </c>
      <c r="W44" s="161"/>
      <c r="X44" s="123"/>
      <c r="Y44" s="123"/>
      <c r="Z44" s="124">
        <f>SUM(W44:Y44)</f>
        <v>0</v>
      </c>
    </row>
    <row r="45" spans="1:26" s="82" customFormat="1" x14ac:dyDescent="0.25">
      <c r="A45" s="6" t="s">
        <v>359</v>
      </c>
      <c r="B45" s="30" t="s">
        <v>117</v>
      </c>
      <c r="C45" s="81">
        <f t="shared" ref="C45:N45" si="37">SUM(C43:C44)</f>
        <v>0</v>
      </c>
      <c r="D45" s="81">
        <f t="shared" si="37"/>
        <v>0</v>
      </c>
      <c r="E45" s="81">
        <f t="shared" si="37"/>
        <v>0</v>
      </c>
      <c r="F45" s="138">
        <f t="shared" si="37"/>
        <v>0</v>
      </c>
      <c r="G45" s="146">
        <f t="shared" si="37"/>
        <v>0</v>
      </c>
      <c r="H45" s="81">
        <f t="shared" si="37"/>
        <v>0</v>
      </c>
      <c r="I45" s="81">
        <f t="shared" si="37"/>
        <v>0</v>
      </c>
      <c r="J45" s="138">
        <f t="shared" si="37"/>
        <v>0</v>
      </c>
      <c r="K45" s="146">
        <f t="shared" si="37"/>
        <v>43</v>
      </c>
      <c r="L45" s="81">
        <f t="shared" si="37"/>
        <v>0</v>
      </c>
      <c r="M45" s="81">
        <f t="shared" si="37"/>
        <v>0</v>
      </c>
      <c r="N45" s="138">
        <f t="shared" si="37"/>
        <v>43</v>
      </c>
      <c r="O45" s="156">
        <f t="shared" ref="O45:R45" si="38">SUM(O43:O44)</f>
        <v>61</v>
      </c>
      <c r="P45" s="102">
        <f t="shared" si="38"/>
        <v>0</v>
      </c>
      <c r="Q45" s="102">
        <f t="shared" si="38"/>
        <v>0</v>
      </c>
      <c r="R45" s="157">
        <f t="shared" si="38"/>
        <v>61</v>
      </c>
      <c r="S45" s="156">
        <f t="shared" ref="S45:V45" si="39">SUM(S43:S44)</f>
        <v>65</v>
      </c>
      <c r="T45" s="102">
        <f t="shared" si="39"/>
        <v>0</v>
      </c>
      <c r="U45" s="102">
        <f t="shared" si="39"/>
        <v>0</v>
      </c>
      <c r="V45" s="157">
        <f t="shared" si="39"/>
        <v>65</v>
      </c>
      <c r="W45" s="162">
        <f t="shared" ref="W45:Z45" si="40">SUM(W43:W44)</f>
        <v>65</v>
      </c>
      <c r="X45" s="125">
        <f t="shared" si="40"/>
        <v>0</v>
      </c>
      <c r="Y45" s="125">
        <f t="shared" si="40"/>
        <v>0</v>
      </c>
      <c r="Z45" s="125">
        <f t="shared" si="40"/>
        <v>65</v>
      </c>
    </row>
    <row r="46" spans="1:26" x14ac:dyDescent="0.25">
      <c r="A46" s="4" t="s">
        <v>118</v>
      </c>
      <c r="B46" s="27" t="s">
        <v>119</v>
      </c>
      <c r="C46" s="93">
        <v>560</v>
      </c>
      <c r="D46" s="93"/>
      <c r="E46" s="93"/>
      <c r="F46" s="137">
        <f>SUM(C46:E46)</f>
        <v>560</v>
      </c>
      <c r="G46" s="145">
        <v>560</v>
      </c>
      <c r="H46" s="93"/>
      <c r="I46" s="93"/>
      <c r="J46" s="137">
        <f>SUM(G46:I46)</f>
        <v>560</v>
      </c>
      <c r="K46" s="145">
        <v>560</v>
      </c>
      <c r="L46" s="93"/>
      <c r="M46" s="93"/>
      <c r="N46" s="137">
        <f>SUM(K46:M46)</f>
        <v>560</v>
      </c>
      <c r="O46" s="154">
        <v>560</v>
      </c>
      <c r="P46" s="100"/>
      <c r="Q46" s="100"/>
      <c r="R46" s="155">
        <f>SUM(O46:Q46)</f>
        <v>560</v>
      </c>
      <c r="S46" s="154">
        <v>560</v>
      </c>
      <c r="T46" s="100"/>
      <c r="U46" s="100"/>
      <c r="V46" s="155">
        <f>SUM(S46:U46)</f>
        <v>560</v>
      </c>
      <c r="W46" s="161">
        <v>840</v>
      </c>
      <c r="X46" s="123"/>
      <c r="Y46" s="123"/>
      <c r="Z46" s="124">
        <f>SUM(W46:Y46)</f>
        <v>840</v>
      </c>
    </row>
    <row r="47" spans="1:26" x14ac:dyDescent="0.25">
      <c r="A47" s="4" t="s">
        <v>120</v>
      </c>
      <c r="B47" s="27" t="s">
        <v>121</v>
      </c>
      <c r="C47" s="93"/>
      <c r="D47" s="93"/>
      <c r="E47" s="93"/>
      <c r="F47" s="137">
        <f>SUM(C47:E47)</f>
        <v>0</v>
      </c>
      <c r="G47" s="145"/>
      <c r="H47" s="93"/>
      <c r="I47" s="93"/>
      <c r="J47" s="137">
        <f>SUM(G47:I47)</f>
        <v>0</v>
      </c>
      <c r="K47" s="145"/>
      <c r="L47" s="93"/>
      <c r="M47" s="93"/>
      <c r="N47" s="137">
        <f>SUM(K47:M47)</f>
        <v>0</v>
      </c>
      <c r="O47" s="154"/>
      <c r="P47" s="100"/>
      <c r="Q47" s="100"/>
      <c r="R47" s="155">
        <f>SUM(O47:Q47)</f>
        <v>0</v>
      </c>
      <c r="S47" s="154"/>
      <c r="T47" s="100"/>
      <c r="U47" s="100"/>
      <c r="V47" s="155">
        <f>SUM(S47:U47)</f>
        <v>0</v>
      </c>
      <c r="W47" s="161"/>
      <c r="X47" s="123"/>
      <c r="Y47" s="123"/>
      <c r="Z47" s="124">
        <f>SUM(W47:Y47)</f>
        <v>0</v>
      </c>
    </row>
    <row r="48" spans="1:26" x14ac:dyDescent="0.25">
      <c r="A48" s="4" t="s">
        <v>421</v>
      </c>
      <c r="B48" s="27" t="s">
        <v>122</v>
      </c>
      <c r="C48" s="93"/>
      <c r="D48" s="93"/>
      <c r="E48" s="93"/>
      <c r="F48" s="137">
        <f>SUM(C48:E48)</f>
        <v>0</v>
      </c>
      <c r="G48" s="145"/>
      <c r="H48" s="93"/>
      <c r="I48" s="93"/>
      <c r="J48" s="137">
        <f>SUM(G48:I48)</f>
        <v>0</v>
      </c>
      <c r="K48" s="145"/>
      <c r="L48" s="93"/>
      <c r="M48" s="93"/>
      <c r="N48" s="137">
        <f>SUM(K48:M48)</f>
        <v>0</v>
      </c>
      <c r="O48" s="154"/>
      <c r="P48" s="100"/>
      <c r="Q48" s="100"/>
      <c r="R48" s="155">
        <f>SUM(O48:Q48)</f>
        <v>0</v>
      </c>
      <c r="S48" s="154"/>
      <c r="T48" s="100"/>
      <c r="U48" s="100"/>
      <c r="V48" s="155">
        <f>SUM(S48:U48)</f>
        <v>0</v>
      </c>
      <c r="W48" s="161"/>
      <c r="X48" s="123"/>
      <c r="Y48" s="123"/>
      <c r="Z48" s="124">
        <f>SUM(W48:Y48)</f>
        <v>0</v>
      </c>
    </row>
    <row r="49" spans="1:26" x14ac:dyDescent="0.25">
      <c r="A49" s="4" t="s">
        <v>422</v>
      </c>
      <c r="B49" s="27" t="s">
        <v>123</v>
      </c>
      <c r="C49" s="93">
        <v>165</v>
      </c>
      <c r="D49" s="93"/>
      <c r="E49" s="93"/>
      <c r="F49" s="137">
        <f>SUM(C49:E49)</f>
        <v>165</v>
      </c>
      <c r="G49" s="145">
        <v>165</v>
      </c>
      <c r="H49" s="93"/>
      <c r="I49" s="93"/>
      <c r="J49" s="137">
        <f>SUM(G49:I49)</f>
        <v>165</v>
      </c>
      <c r="K49" s="145">
        <v>165</v>
      </c>
      <c r="L49" s="93"/>
      <c r="M49" s="93"/>
      <c r="N49" s="137">
        <f>SUM(K49:M49)</f>
        <v>165</v>
      </c>
      <c r="O49" s="154">
        <v>165</v>
      </c>
      <c r="P49" s="100"/>
      <c r="Q49" s="100"/>
      <c r="R49" s="155">
        <f>SUM(O49:Q49)</f>
        <v>165</v>
      </c>
      <c r="S49" s="154">
        <v>165</v>
      </c>
      <c r="T49" s="100"/>
      <c r="U49" s="100"/>
      <c r="V49" s="155">
        <f>SUM(S49:U49)</f>
        <v>165</v>
      </c>
      <c r="W49" s="161">
        <v>314</v>
      </c>
      <c r="X49" s="123"/>
      <c r="Y49" s="123"/>
      <c r="Z49" s="124">
        <f>SUM(W49:Y49)</f>
        <v>314</v>
      </c>
    </row>
    <row r="50" spans="1:26" x14ac:dyDescent="0.25">
      <c r="A50" s="4" t="s">
        <v>124</v>
      </c>
      <c r="B50" s="27" t="s">
        <v>125</v>
      </c>
      <c r="C50" s="93">
        <v>1010</v>
      </c>
      <c r="D50" s="93"/>
      <c r="E50" s="93"/>
      <c r="F50" s="137">
        <f>SUM(C50:E50)</f>
        <v>1010</v>
      </c>
      <c r="G50" s="145">
        <v>1010</v>
      </c>
      <c r="H50" s="93"/>
      <c r="I50" s="93"/>
      <c r="J50" s="137">
        <f>SUM(G50:I50)</f>
        <v>1010</v>
      </c>
      <c r="K50" s="145">
        <v>28</v>
      </c>
      <c r="L50" s="93"/>
      <c r="M50" s="93"/>
      <c r="N50" s="137">
        <f>SUM(K50:M50)</f>
        <v>28</v>
      </c>
      <c r="O50" s="154">
        <v>780</v>
      </c>
      <c r="P50" s="100"/>
      <c r="Q50" s="100"/>
      <c r="R50" s="155">
        <f>SUM(O50:Q50)</f>
        <v>780</v>
      </c>
      <c r="S50" s="154">
        <v>780</v>
      </c>
      <c r="T50" s="100"/>
      <c r="U50" s="100"/>
      <c r="V50" s="155">
        <f>SUM(S50:U50)</f>
        <v>780</v>
      </c>
      <c r="W50" s="161">
        <v>1412</v>
      </c>
      <c r="X50" s="123"/>
      <c r="Y50" s="123"/>
      <c r="Z50" s="124">
        <f>SUM(W50:Y50)</f>
        <v>1412</v>
      </c>
    </row>
    <row r="51" spans="1:26" s="82" customFormat="1" x14ac:dyDescent="0.25">
      <c r="A51" s="6" t="s">
        <v>360</v>
      </c>
      <c r="B51" s="30" t="s">
        <v>126</v>
      </c>
      <c r="C51" s="81">
        <f t="shared" ref="C51:N51" si="41">SUM(C46:C50)</f>
        <v>1735</v>
      </c>
      <c r="D51" s="81">
        <f t="shared" si="41"/>
        <v>0</v>
      </c>
      <c r="E51" s="81">
        <f t="shared" si="41"/>
        <v>0</v>
      </c>
      <c r="F51" s="138">
        <f t="shared" si="41"/>
        <v>1735</v>
      </c>
      <c r="G51" s="146">
        <f t="shared" si="41"/>
        <v>1735</v>
      </c>
      <c r="H51" s="81">
        <f t="shared" si="41"/>
        <v>0</v>
      </c>
      <c r="I51" s="81">
        <f t="shared" si="41"/>
        <v>0</v>
      </c>
      <c r="J51" s="138">
        <f t="shared" si="41"/>
        <v>1735</v>
      </c>
      <c r="K51" s="146">
        <f t="shared" si="41"/>
        <v>753</v>
      </c>
      <c r="L51" s="81">
        <f t="shared" si="41"/>
        <v>0</v>
      </c>
      <c r="M51" s="81">
        <f t="shared" si="41"/>
        <v>0</v>
      </c>
      <c r="N51" s="138">
        <f t="shared" si="41"/>
        <v>753</v>
      </c>
      <c r="O51" s="156">
        <f t="shared" ref="O51:R51" si="42">SUM(O46:O50)</f>
        <v>1505</v>
      </c>
      <c r="P51" s="102">
        <f t="shared" si="42"/>
        <v>0</v>
      </c>
      <c r="Q51" s="102">
        <f t="shared" si="42"/>
        <v>0</v>
      </c>
      <c r="R51" s="157">
        <f t="shared" si="42"/>
        <v>1505</v>
      </c>
      <c r="S51" s="156">
        <f t="shared" ref="S51:V51" si="43">SUM(S46:S50)</f>
        <v>1505</v>
      </c>
      <c r="T51" s="102">
        <f t="shared" si="43"/>
        <v>0</v>
      </c>
      <c r="U51" s="102">
        <f t="shared" si="43"/>
        <v>0</v>
      </c>
      <c r="V51" s="157">
        <f t="shared" si="43"/>
        <v>1505</v>
      </c>
      <c r="W51" s="162">
        <f t="shared" ref="W51:Z51" si="44">SUM(W46:W50)</f>
        <v>2566</v>
      </c>
      <c r="X51" s="125">
        <f t="shared" si="44"/>
        <v>0</v>
      </c>
      <c r="Y51" s="125">
        <f t="shared" si="44"/>
        <v>0</v>
      </c>
      <c r="Z51" s="125">
        <f t="shared" si="44"/>
        <v>2566</v>
      </c>
    </row>
    <row r="52" spans="1:26" s="82" customFormat="1" x14ac:dyDescent="0.25">
      <c r="A52" s="36" t="s">
        <v>361</v>
      </c>
      <c r="B52" s="47" t="s">
        <v>127</v>
      </c>
      <c r="C52" s="81">
        <f t="shared" ref="C52:N52" si="45">SUM(C51,C45,C42,C34,C31)</f>
        <v>4551</v>
      </c>
      <c r="D52" s="81">
        <f t="shared" si="45"/>
        <v>0</v>
      </c>
      <c r="E52" s="81">
        <f t="shared" si="45"/>
        <v>0</v>
      </c>
      <c r="F52" s="138">
        <f t="shared" si="45"/>
        <v>4551</v>
      </c>
      <c r="G52" s="146">
        <f t="shared" si="45"/>
        <v>4551</v>
      </c>
      <c r="H52" s="81">
        <f t="shared" si="45"/>
        <v>0</v>
      </c>
      <c r="I52" s="81">
        <f t="shared" si="45"/>
        <v>0</v>
      </c>
      <c r="J52" s="138">
        <f t="shared" si="45"/>
        <v>4551</v>
      </c>
      <c r="K52" s="146">
        <f t="shared" si="45"/>
        <v>3693</v>
      </c>
      <c r="L52" s="81">
        <f t="shared" si="45"/>
        <v>0</v>
      </c>
      <c r="M52" s="81">
        <f t="shared" si="45"/>
        <v>0</v>
      </c>
      <c r="N52" s="138">
        <f t="shared" si="45"/>
        <v>3693</v>
      </c>
      <c r="O52" s="156">
        <f t="shared" ref="O52:R52" si="46">SUM(O51,O45,O42,O34,O31)</f>
        <v>4173</v>
      </c>
      <c r="P52" s="102">
        <f t="shared" si="46"/>
        <v>0</v>
      </c>
      <c r="Q52" s="102">
        <f t="shared" si="46"/>
        <v>0</v>
      </c>
      <c r="R52" s="157">
        <f t="shared" si="46"/>
        <v>4173</v>
      </c>
      <c r="S52" s="156">
        <f t="shared" ref="S52:V52" si="47">SUM(S51,S45,S42,S34,S31)</f>
        <v>4466</v>
      </c>
      <c r="T52" s="102">
        <f t="shared" si="47"/>
        <v>0</v>
      </c>
      <c r="U52" s="102">
        <f t="shared" si="47"/>
        <v>0</v>
      </c>
      <c r="V52" s="157">
        <f t="shared" si="47"/>
        <v>4466</v>
      </c>
      <c r="W52" s="162">
        <f t="shared" ref="W52:Z52" si="48">SUM(W51,W45,W42,W34,W31)</f>
        <v>5400</v>
      </c>
      <c r="X52" s="125">
        <f t="shared" si="48"/>
        <v>0</v>
      </c>
      <c r="Y52" s="125">
        <f t="shared" si="48"/>
        <v>0</v>
      </c>
      <c r="Z52" s="125">
        <f t="shared" si="48"/>
        <v>5400</v>
      </c>
    </row>
    <row r="53" spans="1:26" x14ac:dyDescent="0.25">
      <c r="A53" s="12" t="s">
        <v>128</v>
      </c>
      <c r="B53" s="27" t="s">
        <v>129</v>
      </c>
      <c r="C53" s="93"/>
      <c r="D53" s="93"/>
      <c r="E53" s="93"/>
      <c r="F53" s="137">
        <f>SUM(C53:E53)</f>
        <v>0</v>
      </c>
      <c r="G53" s="145"/>
      <c r="H53" s="93"/>
      <c r="I53" s="93"/>
      <c r="J53" s="137">
        <f>SUM(G53:I53)</f>
        <v>0</v>
      </c>
      <c r="K53" s="145"/>
      <c r="L53" s="93"/>
      <c r="M53" s="93"/>
      <c r="N53" s="137">
        <f>SUM(K53:M53)</f>
        <v>0</v>
      </c>
      <c r="O53" s="154"/>
      <c r="P53" s="100"/>
      <c r="Q53" s="100"/>
      <c r="R53" s="155">
        <f>SUM(O53:Q53)</f>
        <v>0</v>
      </c>
      <c r="S53" s="154"/>
      <c r="T53" s="100"/>
      <c r="U53" s="100"/>
      <c r="V53" s="155">
        <f>SUM(S53:U53)</f>
        <v>0</v>
      </c>
      <c r="W53" s="161"/>
      <c r="X53" s="123"/>
      <c r="Y53" s="123"/>
      <c r="Z53" s="124">
        <f>SUM(W53:Y53)</f>
        <v>0</v>
      </c>
    </row>
    <row r="54" spans="1:26" x14ac:dyDescent="0.25">
      <c r="A54" s="12" t="s">
        <v>362</v>
      </c>
      <c r="B54" s="27" t="s">
        <v>130</v>
      </c>
      <c r="C54" s="93"/>
      <c r="D54" s="93"/>
      <c r="E54" s="93"/>
      <c r="F54" s="137">
        <f t="shared" ref="F54:F60" si="49">SUM(C54:E54)</f>
        <v>0</v>
      </c>
      <c r="G54" s="145"/>
      <c r="H54" s="93"/>
      <c r="I54" s="93"/>
      <c r="J54" s="137">
        <f t="shared" ref="J54:J60" si="50">SUM(G54:I54)</f>
        <v>0</v>
      </c>
      <c r="K54" s="145"/>
      <c r="L54" s="93"/>
      <c r="M54" s="93"/>
      <c r="N54" s="137">
        <f t="shared" ref="N54:N60" si="51">SUM(K54:M54)</f>
        <v>0</v>
      </c>
      <c r="O54" s="154"/>
      <c r="P54" s="100"/>
      <c r="Q54" s="100"/>
      <c r="R54" s="155">
        <f t="shared" ref="R54:R60" si="52">SUM(O54:Q54)</f>
        <v>0</v>
      </c>
      <c r="S54" s="154"/>
      <c r="T54" s="100"/>
      <c r="U54" s="100"/>
      <c r="V54" s="155">
        <f t="shared" ref="V54:V60" si="53">SUM(S54:U54)</f>
        <v>0</v>
      </c>
      <c r="W54" s="161">
        <v>122</v>
      </c>
      <c r="X54" s="123"/>
      <c r="Y54" s="123"/>
      <c r="Z54" s="124">
        <f t="shared" ref="Z54:Z60" si="54">SUM(W54:Y54)</f>
        <v>122</v>
      </c>
    </row>
    <row r="55" spans="1:26" x14ac:dyDescent="0.25">
      <c r="A55" s="16" t="s">
        <v>423</v>
      </c>
      <c r="B55" s="27" t="s">
        <v>131</v>
      </c>
      <c r="C55" s="93"/>
      <c r="D55" s="93"/>
      <c r="E55" s="93"/>
      <c r="F55" s="137">
        <f t="shared" si="49"/>
        <v>0</v>
      </c>
      <c r="G55" s="145"/>
      <c r="H55" s="93"/>
      <c r="I55" s="93"/>
      <c r="J55" s="137">
        <f t="shared" si="50"/>
        <v>0</v>
      </c>
      <c r="K55" s="145"/>
      <c r="L55" s="93"/>
      <c r="M55" s="93"/>
      <c r="N55" s="137">
        <f t="shared" si="51"/>
        <v>0</v>
      </c>
      <c r="O55" s="154"/>
      <c r="P55" s="100"/>
      <c r="Q55" s="100"/>
      <c r="R55" s="155">
        <f t="shared" si="52"/>
        <v>0</v>
      </c>
      <c r="S55" s="154"/>
      <c r="T55" s="100"/>
      <c r="U55" s="100"/>
      <c r="V55" s="155">
        <f t="shared" si="53"/>
        <v>0</v>
      </c>
      <c r="W55" s="161"/>
      <c r="X55" s="123"/>
      <c r="Y55" s="123"/>
      <c r="Z55" s="124">
        <f t="shared" si="54"/>
        <v>0</v>
      </c>
    </row>
    <row r="56" spans="1:26" x14ac:dyDescent="0.25">
      <c r="A56" s="16" t="s">
        <v>424</v>
      </c>
      <c r="B56" s="27" t="s">
        <v>132</v>
      </c>
      <c r="C56" s="93"/>
      <c r="D56" s="93"/>
      <c r="E56" s="93"/>
      <c r="F56" s="137">
        <f t="shared" si="49"/>
        <v>0</v>
      </c>
      <c r="G56" s="145"/>
      <c r="H56" s="93"/>
      <c r="I56" s="93"/>
      <c r="J56" s="137">
        <f t="shared" si="50"/>
        <v>0</v>
      </c>
      <c r="K56" s="145"/>
      <c r="L56" s="93"/>
      <c r="M56" s="93"/>
      <c r="N56" s="137">
        <f t="shared" si="51"/>
        <v>0</v>
      </c>
      <c r="O56" s="154"/>
      <c r="P56" s="100"/>
      <c r="Q56" s="100"/>
      <c r="R56" s="155">
        <f t="shared" si="52"/>
        <v>0</v>
      </c>
      <c r="S56" s="154"/>
      <c r="T56" s="100"/>
      <c r="U56" s="100"/>
      <c r="V56" s="155">
        <f t="shared" si="53"/>
        <v>0</v>
      </c>
      <c r="W56" s="161"/>
      <c r="X56" s="123"/>
      <c r="Y56" s="123"/>
      <c r="Z56" s="124">
        <f t="shared" si="54"/>
        <v>0</v>
      </c>
    </row>
    <row r="57" spans="1:26" x14ac:dyDescent="0.25">
      <c r="A57" s="16" t="s">
        <v>425</v>
      </c>
      <c r="B57" s="27" t="s">
        <v>133</v>
      </c>
      <c r="C57" s="93"/>
      <c r="D57" s="93"/>
      <c r="E57" s="93"/>
      <c r="F57" s="137">
        <f t="shared" si="49"/>
        <v>0</v>
      </c>
      <c r="G57" s="145"/>
      <c r="H57" s="93"/>
      <c r="I57" s="93"/>
      <c r="J57" s="137">
        <f t="shared" si="50"/>
        <v>0</v>
      </c>
      <c r="K57" s="145"/>
      <c r="L57" s="93"/>
      <c r="M57" s="93"/>
      <c r="N57" s="137">
        <f t="shared" si="51"/>
        <v>0</v>
      </c>
      <c r="O57" s="154"/>
      <c r="P57" s="100"/>
      <c r="Q57" s="100"/>
      <c r="R57" s="155">
        <f t="shared" si="52"/>
        <v>0</v>
      </c>
      <c r="S57" s="154"/>
      <c r="T57" s="100"/>
      <c r="U57" s="100"/>
      <c r="V57" s="155">
        <f t="shared" si="53"/>
        <v>0</v>
      </c>
      <c r="W57" s="161"/>
      <c r="X57" s="123"/>
      <c r="Y57" s="123"/>
      <c r="Z57" s="124">
        <f t="shared" si="54"/>
        <v>0</v>
      </c>
    </row>
    <row r="58" spans="1:26" x14ac:dyDescent="0.25">
      <c r="A58" s="12" t="s">
        <v>426</v>
      </c>
      <c r="B58" s="27" t="s">
        <v>134</v>
      </c>
      <c r="C58" s="93">
        <v>4</v>
      </c>
      <c r="D58" s="93"/>
      <c r="E58" s="93"/>
      <c r="F58" s="137">
        <f t="shared" si="49"/>
        <v>4</v>
      </c>
      <c r="G58" s="145">
        <v>4</v>
      </c>
      <c r="H58" s="93"/>
      <c r="I58" s="93"/>
      <c r="J58" s="137">
        <f t="shared" si="50"/>
        <v>4</v>
      </c>
      <c r="K58" s="145">
        <v>4</v>
      </c>
      <c r="L58" s="93"/>
      <c r="M58" s="93"/>
      <c r="N58" s="137">
        <f t="shared" si="51"/>
        <v>4</v>
      </c>
      <c r="O58" s="154">
        <v>4</v>
      </c>
      <c r="P58" s="100"/>
      <c r="Q58" s="100"/>
      <c r="R58" s="155">
        <f t="shared" si="52"/>
        <v>4</v>
      </c>
      <c r="S58" s="154">
        <v>4</v>
      </c>
      <c r="T58" s="100"/>
      <c r="U58" s="100"/>
      <c r="V58" s="155">
        <f t="shared" si="53"/>
        <v>4</v>
      </c>
      <c r="W58" s="161">
        <v>4</v>
      </c>
      <c r="X58" s="123"/>
      <c r="Y58" s="123"/>
      <c r="Z58" s="124">
        <f t="shared" si="54"/>
        <v>4</v>
      </c>
    </row>
    <row r="59" spans="1:26" x14ac:dyDescent="0.25">
      <c r="A59" s="12" t="s">
        <v>427</v>
      </c>
      <c r="B59" s="27" t="s">
        <v>135</v>
      </c>
      <c r="C59" s="93"/>
      <c r="D59" s="93"/>
      <c r="E59" s="93"/>
      <c r="F59" s="137">
        <f t="shared" si="49"/>
        <v>0</v>
      </c>
      <c r="G59" s="145"/>
      <c r="H59" s="93"/>
      <c r="I59" s="93"/>
      <c r="J59" s="137">
        <f t="shared" si="50"/>
        <v>0</v>
      </c>
      <c r="K59" s="145"/>
      <c r="L59" s="93"/>
      <c r="M59" s="93"/>
      <c r="N59" s="137">
        <f t="shared" si="51"/>
        <v>0</v>
      </c>
      <c r="O59" s="154"/>
      <c r="P59" s="100"/>
      <c r="Q59" s="100"/>
      <c r="R59" s="155">
        <f t="shared" si="52"/>
        <v>0</v>
      </c>
      <c r="S59" s="154"/>
      <c r="T59" s="100"/>
      <c r="U59" s="100"/>
      <c r="V59" s="155">
        <f t="shared" si="53"/>
        <v>0</v>
      </c>
      <c r="W59" s="161"/>
      <c r="X59" s="123"/>
      <c r="Y59" s="123"/>
      <c r="Z59" s="124">
        <f t="shared" si="54"/>
        <v>0</v>
      </c>
    </row>
    <row r="60" spans="1:26" x14ac:dyDescent="0.25">
      <c r="A60" s="12" t="s">
        <v>428</v>
      </c>
      <c r="B60" s="27" t="s">
        <v>136</v>
      </c>
      <c r="C60" s="93">
        <v>651</v>
      </c>
      <c r="D60" s="93"/>
      <c r="E60" s="93"/>
      <c r="F60" s="137">
        <f t="shared" si="49"/>
        <v>651</v>
      </c>
      <c r="G60" s="145">
        <v>651</v>
      </c>
      <c r="H60" s="93"/>
      <c r="I60" s="93"/>
      <c r="J60" s="137">
        <f t="shared" si="50"/>
        <v>651</v>
      </c>
      <c r="K60" s="145">
        <v>651</v>
      </c>
      <c r="L60" s="93"/>
      <c r="M60" s="93"/>
      <c r="N60" s="137">
        <f t="shared" si="51"/>
        <v>651</v>
      </c>
      <c r="O60" s="154">
        <v>651</v>
      </c>
      <c r="P60" s="100"/>
      <c r="Q60" s="100"/>
      <c r="R60" s="155">
        <f t="shared" si="52"/>
        <v>651</v>
      </c>
      <c r="S60" s="154">
        <v>651</v>
      </c>
      <c r="T60" s="100"/>
      <c r="U60" s="100"/>
      <c r="V60" s="155">
        <f t="shared" si="53"/>
        <v>651</v>
      </c>
      <c r="W60" s="161">
        <v>511</v>
      </c>
      <c r="X60" s="123"/>
      <c r="Y60" s="123"/>
      <c r="Z60" s="124">
        <f t="shared" si="54"/>
        <v>511</v>
      </c>
    </row>
    <row r="61" spans="1:26" s="82" customFormat="1" x14ac:dyDescent="0.25">
      <c r="A61" s="44" t="s">
        <v>390</v>
      </c>
      <c r="B61" s="47" t="s">
        <v>137</v>
      </c>
      <c r="C61" s="81">
        <f t="shared" ref="C61:N61" si="55">SUM(C53:C60)</f>
        <v>655</v>
      </c>
      <c r="D61" s="81">
        <f t="shared" si="55"/>
        <v>0</v>
      </c>
      <c r="E61" s="81">
        <f t="shared" si="55"/>
        <v>0</v>
      </c>
      <c r="F61" s="138">
        <f t="shared" si="55"/>
        <v>655</v>
      </c>
      <c r="G61" s="146">
        <f t="shared" si="55"/>
        <v>655</v>
      </c>
      <c r="H61" s="81">
        <f t="shared" si="55"/>
        <v>0</v>
      </c>
      <c r="I61" s="81">
        <f t="shared" si="55"/>
        <v>0</v>
      </c>
      <c r="J61" s="138">
        <f t="shared" si="55"/>
        <v>655</v>
      </c>
      <c r="K61" s="146">
        <f t="shared" si="55"/>
        <v>655</v>
      </c>
      <c r="L61" s="81">
        <f t="shared" si="55"/>
        <v>0</v>
      </c>
      <c r="M61" s="81">
        <f t="shared" si="55"/>
        <v>0</v>
      </c>
      <c r="N61" s="138">
        <f t="shared" si="55"/>
        <v>655</v>
      </c>
      <c r="O61" s="156">
        <f t="shared" ref="O61:R61" si="56">SUM(O53:O60)</f>
        <v>655</v>
      </c>
      <c r="P61" s="102">
        <f t="shared" si="56"/>
        <v>0</v>
      </c>
      <c r="Q61" s="102">
        <f t="shared" si="56"/>
        <v>0</v>
      </c>
      <c r="R61" s="157">
        <f t="shared" si="56"/>
        <v>655</v>
      </c>
      <c r="S61" s="156">
        <f t="shared" ref="S61:V61" si="57">SUM(S53:S60)</f>
        <v>655</v>
      </c>
      <c r="T61" s="102">
        <f t="shared" si="57"/>
        <v>0</v>
      </c>
      <c r="U61" s="102">
        <f t="shared" si="57"/>
        <v>0</v>
      </c>
      <c r="V61" s="157">
        <f t="shared" si="57"/>
        <v>655</v>
      </c>
      <c r="W61" s="162">
        <f t="shared" ref="W61:Z61" si="58">SUM(W53:W60)</f>
        <v>637</v>
      </c>
      <c r="X61" s="125">
        <f t="shared" si="58"/>
        <v>0</v>
      </c>
      <c r="Y61" s="125">
        <f t="shared" si="58"/>
        <v>0</v>
      </c>
      <c r="Z61" s="125">
        <f t="shared" si="58"/>
        <v>637</v>
      </c>
    </row>
    <row r="62" spans="1:26" x14ac:dyDescent="0.25">
      <c r="A62" s="11" t="s">
        <v>429</v>
      </c>
      <c r="B62" s="27" t="s">
        <v>138</v>
      </c>
      <c r="C62" s="93"/>
      <c r="D62" s="93"/>
      <c r="E62" s="93"/>
      <c r="F62" s="137">
        <f>SUM(C62:E62)</f>
        <v>0</v>
      </c>
      <c r="G62" s="145"/>
      <c r="H62" s="93"/>
      <c r="I62" s="93"/>
      <c r="J62" s="137">
        <f>SUM(G62:I62)</f>
        <v>0</v>
      </c>
      <c r="K62" s="145"/>
      <c r="L62" s="93"/>
      <c r="M62" s="93"/>
      <c r="N62" s="137">
        <f>SUM(K62:M62)</f>
        <v>0</v>
      </c>
      <c r="O62" s="154"/>
      <c r="P62" s="100"/>
      <c r="Q62" s="100"/>
      <c r="R62" s="155">
        <f>SUM(O62:Q62)</f>
        <v>0</v>
      </c>
      <c r="S62" s="154"/>
      <c r="T62" s="100"/>
      <c r="U62" s="100"/>
      <c r="V62" s="155">
        <f>SUM(S62:U62)</f>
        <v>0</v>
      </c>
      <c r="W62" s="161"/>
      <c r="X62" s="123"/>
      <c r="Y62" s="123"/>
      <c r="Z62" s="124">
        <f>SUM(W62:Y62)</f>
        <v>0</v>
      </c>
    </row>
    <row r="63" spans="1:26" x14ac:dyDescent="0.25">
      <c r="A63" s="11" t="s">
        <v>139</v>
      </c>
      <c r="B63" s="27" t="s">
        <v>140</v>
      </c>
      <c r="C63" s="93"/>
      <c r="D63" s="93"/>
      <c r="E63" s="93"/>
      <c r="F63" s="137">
        <f t="shared" ref="F63:F74" si="59">SUM(C63:E63)</f>
        <v>0</v>
      </c>
      <c r="G63" s="145"/>
      <c r="H63" s="93"/>
      <c r="I63" s="93"/>
      <c r="J63" s="137">
        <f t="shared" ref="J63:J74" si="60">SUM(G63:I63)</f>
        <v>0</v>
      </c>
      <c r="K63" s="145"/>
      <c r="L63" s="93"/>
      <c r="M63" s="93"/>
      <c r="N63" s="137">
        <f t="shared" ref="N63:N74" si="61">SUM(K63:M63)</f>
        <v>0</v>
      </c>
      <c r="O63" s="154"/>
      <c r="P63" s="100"/>
      <c r="Q63" s="100"/>
      <c r="R63" s="155">
        <f t="shared" ref="R63:R74" si="62">SUM(O63:Q63)</f>
        <v>0</v>
      </c>
      <c r="S63" s="154"/>
      <c r="T63" s="100"/>
      <c r="U63" s="100"/>
      <c r="V63" s="155">
        <f t="shared" ref="V63:V74" si="63">SUM(S63:U63)</f>
        <v>0</v>
      </c>
      <c r="W63" s="161"/>
      <c r="X63" s="123"/>
      <c r="Y63" s="123"/>
      <c r="Z63" s="124">
        <f t="shared" ref="Z63:Z74" si="64">SUM(W63:Y63)</f>
        <v>0</v>
      </c>
    </row>
    <row r="64" spans="1:26" x14ac:dyDescent="0.25">
      <c r="A64" s="11" t="s">
        <v>141</v>
      </c>
      <c r="B64" s="27" t="s">
        <v>142</v>
      </c>
      <c r="C64" s="93"/>
      <c r="D64" s="93"/>
      <c r="E64" s="93"/>
      <c r="F64" s="137">
        <f t="shared" si="59"/>
        <v>0</v>
      </c>
      <c r="G64" s="145"/>
      <c r="H64" s="93"/>
      <c r="I64" s="93"/>
      <c r="J64" s="137">
        <f t="shared" si="60"/>
        <v>0</v>
      </c>
      <c r="K64" s="145"/>
      <c r="L64" s="93"/>
      <c r="M64" s="93"/>
      <c r="N64" s="137">
        <f t="shared" si="61"/>
        <v>0</v>
      </c>
      <c r="O64" s="154"/>
      <c r="P64" s="100"/>
      <c r="Q64" s="100"/>
      <c r="R64" s="155">
        <f t="shared" si="62"/>
        <v>0</v>
      </c>
      <c r="S64" s="154"/>
      <c r="T64" s="100"/>
      <c r="U64" s="100"/>
      <c r="V64" s="155">
        <f t="shared" si="63"/>
        <v>0</v>
      </c>
      <c r="W64" s="161"/>
      <c r="X64" s="123"/>
      <c r="Y64" s="123"/>
      <c r="Z64" s="124">
        <f t="shared" si="64"/>
        <v>0</v>
      </c>
    </row>
    <row r="65" spans="1:26" x14ac:dyDescent="0.25">
      <c r="A65" s="11" t="s">
        <v>391</v>
      </c>
      <c r="B65" s="27" t="s">
        <v>143</v>
      </c>
      <c r="C65" s="93"/>
      <c r="D65" s="93"/>
      <c r="E65" s="93"/>
      <c r="F65" s="137">
        <f t="shared" si="59"/>
        <v>0</v>
      </c>
      <c r="G65" s="145"/>
      <c r="H65" s="93"/>
      <c r="I65" s="93"/>
      <c r="J65" s="137">
        <f t="shared" si="60"/>
        <v>0</v>
      </c>
      <c r="K65" s="145"/>
      <c r="L65" s="93"/>
      <c r="M65" s="93"/>
      <c r="N65" s="137">
        <f t="shared" si="61"/>
        <v>0</v>
      </c>
      <c r="O65" s="154"/>
      <c r="P65" s="100"/>
      <c r="Q65" s="100"/>
      <c r="R65" s="155">
        <f t="shared" si="62"/>
        <v>0</v>
      </c>
      <c r="S65" s="154"/>
      <c r="T65" s="100"/>
      <c r="U65" s="100"/>
      <c r="V65" s="155">
        <f t="shared" si="63"/>
        <v>0</v>
      </c>
      <c r="W65" s="161"/>
      <c r="X65" s="123"/>
      <c r="Y65" s="123"/>
      <c r="Z65" s="124">
        <f t="shared" si="64"/>
        <v>0</v>
      </c>
    </row>
    <row r="66" spans="1:26" x14ac:dyDescent="0.25">
      <c r="A66" s="11" t="s">
        <v>430</v>
      </c>
      <c r="B66" s="27" t="s">
        <v>144</v>
      </c>
      <c r="C66" s="93"/>
      <c r="D66" s="93"/>
      <c r="E66" s="93"/>
      <c r="F66" s="137">
        <f t="shared" si="59"/>
        <v>0</v>
      </c>
      <c r="G66" s="145"/>
      <c r="H66" s="93"/>
      <c r="I66" s="93"/>
      <c r="J66" s="137">
        <f t="shared" si="60"/>
        <v>0</v>
      </c>
      <c r="K66" s="145"/>
      <c r="L66" s="93"/>
      <c r="M66" s="93"/>
      <c r="N66" s="137">
        <f t="shared" si="61"/>
        <v>0</v>
      </c>
      <c r="O66" s="154"/>
      <c r="P66" s="100"/>
      <c r="Q66" s="100"/>
      <c r="R66" s="155">
        <f t="shared" si="62"/>
        <v>0</v>
      </c>
      <c r="S66" s="154"/>
      <c r="T66" s="100"/>
      <c r="U66" s="100"/>
      <c r="V66" s="155">
        <f t="shared" si="63"/>
        <v>0</v>
      </c>
      <c r="W66" s="161"/>
      <c r="X66" s="123"/>
      <c r="Y66" s="123"/>
      <c r="Z66" s="124">
        <f t="shared" si="64"/>
        <v>0</v>
      </c>
    </row>
    <row r="67" spans="1:26" x14ac:dyDescent="0.25">
      <c r="A67" s="11" t="s">
        <v>393</v>
      </c>
      <c r="B67" s="27" t="s">
        <v>145</v>
      </c>
      <c r="C67" s="93">
        <v>739</v>
      </c>
      <c r="D67" s="93"/>
      <c r="E67" s="93"/>
      <c r="F67" s="137">
        <f t="shared" si="59"/>
        <v>739</v>
      </c>
      <c r="G67" s="145">
        <v>739</v>
      </c>
      <c r="H67" s="93"/>
      <c r="I67" s="93"/>
      <c r="J67" s="137">
        <f t="shared" si="60"/>
        <v>739</v>
      </c>
      <c r="K67" s="145">
        <v>739</v>
      </c>
      <c r="L67" s="93"/>
      <c r="M67" s="93"/>
      <c r="N67" s="137">
        <f t="shared" si="61"/>
        <v>739</v>
      </c>
      <c r="O67" s="154">
        <v>739</v>
      </c>
      <c r="P67" s="100"/>
      <c r="Q67" s="100"/>
      <c r="R67" s="155">
        <f t="shared" si="62"/>
        <v>739</v>
      </c>
      <c r="S67" s="154">
        <v>739</v>
      </c>
      <c r="T67" s="100"/>
      <c r="U67" s="100"/>
      <c r="V67" s="155">
        <f t="shared" si="63"/>
        <v>739</v>
      </c>
      <c r="W67" s="161">
        <v>539</v>
      </c>
      <c r="X67" s="123"/>
      <c r="Y67" s="123"/>
      <c r="Z67" s="124">
        <f t="shared" si="64"/>
        <v>539</v>
      </c>
    </row>
    <row r="68" spans="1:26" x14ac:dyDescent="0.25">
      <c r="A68" s="11" t="s">
        <v>431</v>
      </c>
      <c r="B68" s="27" t="s">
        <v>146</v>
      </c>
      <c r="C68" s="93"/>
      <c r="D68" s="93"/>
      <c r="E68" s="93"/>
      <c r="F68" s="137">
        <f t="shared" si="59"/>
        <v>0</v>
      </c>
      <c r="G68" s="145"/>
      <c r="H68" s="93"/>
      <c r="I68" s="93"/>
      <c r="J68" s="137">
        <f t="shared" si="60"/>
        <v>0</v>
      </c>
      <c r="K68" s="145"/>
      <c r="L68" s="93"/>
      <c r="M68" s="93"/>
      <c r="N68" s="137">
        <f t="shared" si="61"/>
        <v>0</v>
      </c>
      <c r="O68" s="154"/>
      <c r="P68" s="100"/>
      <c r="Q68" s="100"/>
      <c r="R68" s="155">
        <f t="shared" si="62"/>
        <v>0</v>
      </c>
      <c r="S68" s="154"/>
      <c r="T68" s="100"/>
      <c r="U68" s="100"/>
      <c r="V68" s="155">
        <f t="shared" si="63"/>
        <v>0</v>
      </c>
      <c r="W68" s="161"/>
      <c r="X68" s="123"/>
      <c r="Y68" s="123"/>
      <c r="Z68" s="124">
        <f t="shared" si="64"/>
        <v>0</v>
      </c>
    </row>
    <row r="69" spans="1:26" x14ac:dyDescent="0.25">
      <c r="A69" s="11" t="s">
        <v>432</v>
      </c>
      <c r="B69" s="27" t="s">
        <v>147</v>
      </c>
      <c r="C69" s="93"/>
      <c r="D69" s="93"/>
      <c r="E69" s="93"/>
      <c r="F69" s="137">
        <f t="shared" si="59"/>
        <v>0</v>
      </c>
      <c r="G69" s="145"/>
      <c r="H69" s="93"/>
      <c r="I69" s="93"/>
      <c r="J69" s="137">
        <f t="shared" si="60"/>
        <v>0</v>
      </c>
      <c r="K69" s="145"/>
      <c r="L69" s="93"/>
      <c r="M69" s="93"/>
      <c r="N69" s="137">
        <f t="shared" si="61"/>
        <v>0</v>
      </c>
      <c r="O69" s="154"/>
      <c r="P69" s="100"/>
      <c r="Q69" s="100"/>
      <c r="R69" s="155">
        <f t="shared" si="62"/>
        <v>0</v>
      </c>
      <c r="S69" s="154"/>
      <c r="T69" s="100"/>
      <c r="U69" s="100"/>
      <c r="V69" s="155">
        <f t="shared" si="63"/>
        <v>0</v>
      </c>
      <c r="W69" s="161"/>
      <c r="X69" s="123"/>
      <c r="Y69" s="123"/>
      <c r="Z69" s="124">
        <f t="shared" si="64"/>
        <v>0</v>
      </c>
    </row>
    <row r="70" spans="1:26" x14ac:dyDescent="0.25">
      <c r="A70" s="11" t="s">
        <v>148</v>
      </c>
      <c r="B70" s="27" t="s">
        <v>149</v>
      </c>
      <c r="C70" s="93"/>
      <c r="D70" s="93"/>
      <c r="E70" s="93"/>
      <c r="F70" s="137">
        <f t="shared" si="59"/>
        <v>0</v>
      </c>
      <c r="G70" s="145"/>
      <c r="H70" s="93"/>
      <c r="I70" s="93"/>
      <c r="J70" s="137">
        <f t="shared" si="60"/>
        <v>0</v>
      </c>
      <c r="K70" s="145"/>
      <c r="L70" s="93"/>
      <c r="M70" s="93"/>
      <c r="N70" s="137">
        <f t="shared" si="61"/>
        <v>0</v>
      </c>
      <c r="O70" s="154"/>
      <c r="P70" s="100"/>
      <c r="Q70" s="100"/>
      <c r="R70" s="155">
        <f t="shared" si="62"/>
        <v>0</v>
      </c>
      <c r="S70" s="154"/>
      <c r="T70" s="100"/>
      <c r="U70" s="100"/>
      <c r="V70" s="155">
        <f t="shared" si="63"/>
        <v>0</v>
      </c>
      <c r="W70" s="161"/>
      <c r="X70" s="123"/>
      <c r="Y70" s="123"/>
      <c r="Z70" s="124">
        <f t="shared" si="64"/>
        <v>0</v>
      </c>
    </row>
    <row r="71" spans="1:26" x14ac:dyDescent="0.25">
      <c r="A71" s="20" t="s">
        <v>150</v>
      </c>
      <c r="B71" s="27" t="s">
        <v>151</v>
      </c>
      <c r="C71" s="93"/>
      <c r="D71" s="93"/>
      <c r="E71" s="93"/>
      <c r="F71" s="137">
        <f t="shared" si="59"/>
        <v>0</v>
      </c>
      <c r="G71" s="145"/>
      <c r="H71" s="93"/>
      <c r="I71" s="93"/>
      <c r="J71" s="137">
        <f t="shared" si="60"/>
        <v>0</v>
      </c>
      <c r="K71" s="145"/>
      <c r="L71" s="93"/>
      <c r="M71" s="93"/>
      <c r="N71" s="137">
        <f t="shared" si="61"/>
        <v>0</v>
      </c>
      <c r="O71" s="154"/>
      <c r="P71" s="100"/>
      <c r="Q71" s="100"/>
      <c r="R71" s="155">
        <f t="shared" si="62"/>
        <v>0</v>
      </c>
      <c r="S71" s="154"/>
      <c r="T71" s="100"/>
      <c r="U71" s="100"/>
      <c r="V71" s="155">
        <f t="shared" si="63"/>
        <v>0</v>
      </c>
      <c r="W71" s="161"/>
      <c r="X71" s="123"/>
      <c r="Y71" s="123"/>
      <c r="Z71" s="124">
        <f t="shared" si="64"/>
        <v>0</v>
      </c>
    </row>
    <row r="72" spans="1:26" x14ac:dyDescent="0.25">
      <c r="A72" s="11" t="s">
        <v>433</v>
      </c>
      <c r="B72" s="27" t="s">
        <v>152</v>
      </c>
      <c r="C72" s="93"/>
      <c r="D72" s="93">
        <v>586</v>
      </c>
      <c r="E72" s="93"/>
      <c r="F72" s="137">
        <f t="shared" si="59"/>
        <v>586</v>
      </c>
      <c r="G72" s="145"/>
      <c r="H72" s="93">
        <v>586</v>
      </c>
      <c r="I72" s="93"/>
      <c r="J72" s="137">
        <f t="shared" si="60"/>
        <v>586</v>
      </c>
      <c r="K72" s="145"/>
      <c r="L72" s="93">
        <v>586</v>
      </c>
      <c r="M72" s="93"/>
      <c r="N72" s="137">
        <f t="shared" si="61"/>
        <v>586</v>
      </c>
      <c r="O72" s="154"/>
      <c r="P72" s="100">
        <v>586</v>
      </c>
      <c r="Q72" s="100"/>
      <c r="R72" s="155">
        <f t="shared" si="62"/>
        <v>586</v>
      </c>
      <c r="S72" s="154"/>
      <c r="T72" s="100">
        <v>586</v>
      </c>
      <c r="U72" s="100"/>
      <c r="V72" s="155">
        <f t="shared" si="63"/>
        <v>586</v>
      </c>
      <c r="W72" s="161"/>
      <c r="X72" s="123">
        <v>195</v>
      </c>
      <c r="Y72" s="123"/>
      <c r="Z72" s="124">
        <f t="shared" si="64"/>
        <v>195</v>
      </c>
    </row>
    <row r="73" spans="1:26" x14ac:dyDescent="0.25">
      <c r="A73" s="20" t="s">
        <v>580</v>
      </c>
      <c r="B73" s="27" t="s">
        <v>153</v>
      </c>
      <c r="C73" s="93">
        <v>982</v>
      </c>
      <c r="D73" s="93"/>
      <c r="E73" s="93"/>
      <c r="F73" s="137">
        <f t="shared" si="59"/>
        <v>982</v>
      </c>
      <c r="G73" s="145">
        <v>0</v>
      </c>
      <c r="H73" s="93"/>
      <c r="I73" s="93"/>
      <c r="J73" s="137">
        <f t="shared" si="60"/>
        <v>0</v>
      </c>
      <c r="K73" s="145">
        <v>434</v>
      </c>
      <c r="L73" s="93"/>
      <c r="M73" s="93"/>
      <c r="N73" s="137">
        <f t="shared" si="61"/>
        <v>434</v>
      </c>
      <c r="O73" s="154">
        <v>4712</v>
      </c>
      <c r="P73" s="100"/>
      <c r="Q73" s="100"/>
      <c r="R73" s="155">
        <f t="shared" si="62"/>
        <v>4712</v>
      </c>
      <c r="S73" s="169">
        <v>3609</v>
      </c>
      <c r="T73" s="104"/>
      <c r="U73" s="104"/>
      <c r="V73" s="159">
        <f t="shared" si="63"/>
        <v>3609</v>
      </c>
      <c r="W73" s="163">
        <v>4677</v>
      </c>
      <c r="X73" s="127"/>
      <c r="Y73" s="127"/>
      <c r="Z73" s="128">
        <f t="shared" si="64"/>
        <v>4677</v>
      </c>
    </row>
    <row r="74" spans="1:26" x14ac:dyDescent="0.25">
      <c r="A74" s="20" t="s">
        <v>581</v>
      </c>
      <c r="B74" s="27" t="s">
        <v>153</v>
      </c>
      <c r="C74" s="93"/>
      <c r="D74" s="93"/>
      <c r="E74" s="93"/>
      <c r="F74" s="137">
        <f t="shared" si="59"/>
        <v>0</v>
      </c>
      <c r="G74" s="145"/>
      <c r="H74" s="93"/>
      <c r="I74" s="93"/>
      <c r="J74" s="137">
        <f t="shared" si="60"/>
        <v>0</v>
      </c>
      <c r="K74" s="145"/>
      <c r="L74" s="93"/>
      <c r="M74" s="93"/>
      <c r="N74" s="137">
        <f t="shared" si="61"/>
        <v>0</v>
      </c>
      <c r="O74" s="154"/>
      <c r="P74" s="100"/>
      <c r="Q74" s="100"/>
      <c r="R74" s="155">
        <f t="shared" si="62"/>
        <v>0</v>
      </c>
      <c r="S74" s="154"/>
      <c r="T74" s="100"/>
      <c r="U74" s="100"/>
      <c r="V74" s="155">
        <f t="shared" si="63"/>
        <v>0</v>
      </c>
      <c r="W74" s="161"/>
      <c r="X74" s="123"/>
      <c r="Y74" s="123"/>
      <c r="Z74" s="124">
        <f t="shared" si="64"/>
        <v>0</v>
      </c>
    </row>
    <row r="75" spans="1:26" s="82" customFormat="1" x14ac:dyDescent="0.25">
      <c r="A75" s="44" t="s">
        <v>396</v>
      </c>
      <c r="B75" s="47" t="s">
        <v>154</v>
      </c>
      <c r="C75" s="81">
        <f t="shared" ref="C75:N75" si="65">SUM(C62:C74)</f>
        <v>1721</v>
      </c>
      <c r="D75" s="81">
        <f t="shared" si="65"/>
        <v>586</v>
      </c>
      <c r="E75" s="81">
        <f t="shared" si="65"/>
        <v>0</v>
      </c>
      <c r="F75" s="138">
        <f t="shared" si="65"/>
        <v>2307</v>
      </c>
      <c r="G75" s="146">
        <f t="shared" si="65"/>
        <v>739</v>
      </c>
      <c r="H75" s="81">
        <f t="shared" si="65"/>
        <v>586</v>
      </c>
      <c r="I75" s="81">
        <f t="shared" si="65"/>
        <v>0</v>
      </c>
      <c r="J75" s="138">
        <f t="shared" si="65"/>
        <v>1325</v>
      </c>
      <c r="K75" s="146">
        <f t="shared" si="65"/>
        <v>1173</v>
      </c>
      <c r="L75" s="81">
        <f t="shared" si="65"/>
        <v>586</v>
      </c>
      <c r="M75" s="81">
        <f t="shared" si="65"/>
        <v>0</v>
      </c>
      <c r="N75" s="138">
        <f t="shared" si="65"/>
        <v>1759</v>
      </c>
      <c r="O75" s="156">
        <f t="shared" ref="O75:R75" si="66">SUM(O62:O74)</f>
        <v>5451</v>
      </c>
      <c r="P75" s="102">
        <f t="shared" si="66"/>
        <v>586</v>
      </c>
      <c r="Q75" s="102">
        <f t="shared" si="66"/>
        <v>0</v>
      </c>
      <c r="R75" s="157">
        <f t="shared" si="66"/>
        <v>6037</v>
      </c>
      <c r="S75" s="156">
        <f t="shared" ref="S75:V75" si="67">SUM(S62:S74)</f>
        <v>4348</v>
      </c>
      <c r="T75" s="102">
        <f t="shared" si="67"/>
        <v>586</v>
      </c>
      <c r="U75" s="102">
        <f t="shared" si="67"/>
        <v>0</v>
      </c>
      <c r="V75" s="157">
        <f t="shared" si="67"/>
        <v>4934</v>
      </c>
      <c r="W75" s="162">
        <f t="shared" ref="W75:Z75" si="68">SUM(W62:W74)</f>
        <v>5216</v>
      </c>
      <c r="X75" s="125">
        <f t="shared" si="68"/>
        <v>195</v>
      </c>
      <c r="Y75" s="125">
        <f t="shared" si="68"/>
        <v>0</v>
      </c>
      <c r="Z75" s="125">
        <f t="shared" si="68"/>
        <v>5411</v>
      </c>
    </row>
    <row r="76" spans="1:26" s="82" customFormat="1" ht="15.75" x14ac:dyDescent="0.25">
      <c r="A76" s="51" t="s">
        <v>27</v>
      </c>
      <c r="B76" s="47"/>
      <c r="C76" s="81">
        <f t="shared" ref="C76:N76" si="69">SUM(C26,C27,C52,C61,C75,)</f>
        <v>11841</v>
      </c>
      <c r="D76" s="81">
        <f t="shared" si="69"/>
        <v>586</v>
      </c>
      <c r="E76" s="81">
        <f t="shared" si="69"/>
        <v>0</v>
      </c>
      <c r="F76" s="138">
        <f t="shared" si="69"/>
        <v>12427</v>
      </c>
      <c r="G76" s="146">
        <f t="shared" si="69"/>
        <v>10859</v>
      </c>
      <c r="H76" s="81">
        <f t="shared" si="69"/>
        <v>586</v>
      </c>
      <c r="I76" s="81">
        <f t="shared" si="69"/>
        <v>0</v>
      </c>
      <c r="J76" s="138">
        <f t="shared" si="69"/>
        <v>11445</v>
      </c>
      <c r="K76" s="146">
        <f t="shared" si="69"/>
        <v>10435</v>
      </c>
      <c r="L76" s="81">
        <f t="shared" si="69"/>
        <v>586</v>
      </c>
      <c r="M76" s="81">
        <f t="shared" si="69"/>
        <v>0</v>
      </c>
      <c r="N76" s="138">
        <f t="shared" si="69"/>
        <v>11021</v>
      </c>
      <c r="O76" s="156">
        <f t="shared" ref="O76:R76" si="70">SUM(O26,O27,O52,O61,O75,)</f>
        <v>15193</v>
      </c>
      <c r="P76" s="102">
        <f t="shared" si="70"/>
        <v>586</v>
      </c>
      <c r="Q76" s="102">
        <f t="shared" si="70"/>
        <v>0</v>
      </c>
      <c r="R76" s="157">
        <f t="shared" si="70"/>
        <v>15779</v>
      </c>
      <c r="S76" s="156">
        <f t="shared" ref="S76:V76" si="71">SUM(S26,S27,S52,S61,S75,)</f>
        <v>14622</v>
      </c>
      <c r="T76" s="102">
        <f t="shared" si="71"/>
        <v>586</v>
      </c>
      <c r="U76" s="102">
        <f t="shared" si="71"/>
        <v>0</v>
      </c>
      <c r="V76" s="157">
        <f t="shared" si="71"/>
        <v>15208</v>
      </c>
      <c r="W76" s="162">
        <f t="shared" ref="W76:Z76" si="72">SUM(W26,W27,W52,W61,W75,)</f>
        <v>17990</v>
      </c>
      <c r="X76" s="125">
        <f t="shared" si="72"/>
        <v>195</v>
      </c>
      <c r="Y76" s="125">
        <f t="shared" si="72"/>
        <v>0</v>
      </c>
      <c r="Z76" s="125">
        <f t="shared" si="72"/>
        <v>18185</v>
      </c>
    </row>
    <row r="77" spans="1:26" x14ac:dyDescent="0.25">
      <c r="A77" s="31" t="s">
        <v>155</v>
      </c>
      <c r="B77" s="27" t="s">
        <v>156</v>
      </c>
      <c r="C77" s="93"/>
      <c r="D77" s="93"/>
      <c r="E77" s="93"/>
      <c r="F77" s="137">
        <f>SUM(C77:E77)</f>
        <v>0</v>
      </c>
      <c r="G77" s="145"/>
      <c r="H77" s="93"/>
      <c r="I77" s="93"/>
      <c r="J77" s="137">
        <f>SUM(G77:I77)</f>
        <v>0</v>
      </c>
      <c r="K77" s="145"/>
      <c r="L77" s="93"/>
      <c r="M77" s="93"/>
      <c r="N77" s="137">
        <f>SUM(K77:M77)</f>
        <v>0</v>
      </c>
      <c r="O77" s="154"/>
      <c r="P77" s="100"/>
      <c r="Q77" s="100"/>
      <c r="R77" s="155">
        <f>SUM(O77:Q77)</f>
        <v>0</v>
      </c>
      <c r="S77" s="154"/>
      <c r="T77" s="100"/>
      <c r="U77" s="100"/>
      <c r="V77" s="155">
        <f>SUM(S77:U77)</f>
        <v>0</v>
      </c>
      <c r="W77" s="161"/>
      <c r="X77" s="123"/>
      <c r="Y77" s="123"/>
      <c r="Z77" s="124">
        <f>SUM(W77:Y77)</f>
        <v>0</v>
      </c>
    </row>
    <row r="78" spans="1:26" x14ac:dyDescent="0.25">
      <c r="A78" s="31" t="s">
        <v>434</v>
      </c>
      <c r="B78" s="27" t="s">
        <v>157</v>
      </c>
      <c r="C78" s="93"/>
      <c r="D78" s="93">
        <v>200</v>
      </c>
      <c r="E78" s="93"/>
      <c r="F78" s="137">
        <f t="shared" ref="F78:F83" si="73">SUM(C78:E78)</f>
        <v>200</v>
      </c>
      <c r="G78" s="145"/>
      <c r="H78" s="93">
        <v>200</v>
      </c>
      <c r="I78" s="93"/>
      <c r="J78" s="137">
        <f t="shared" ref="J78:J83" si="74">SUM(G78:I78)</f>
        <v>200</v>
      </c>
      <c r="K78" s="145"/>
      <c r="L78" s="93">
        <v>200</v>
      </c>
      <c r="M78" s="93"/>
      <c r="N78" s="137">
        <f t="shared" ref="N78:N83" si="75">SUM(K78:M78)</f>
        <v>200</v>
      </c>
      <c r="O78" s="154"/>
      <c r="P78" s="100">
        <v>200</v>
      </c>
      <c r="Q78" s="100"/>
      <c r="R78" s="155">
        <f t="shared" ref="R78:R83" si="76">SUM(O78:Q78)</f>
        <v>200</v>
      </c>
      <c r="S78" s="154"/>
      <c r="T78" s="100">
        <v>200</v>
      </c>
      <c r="U78" s="100"/>
      <c r="V78" s="155">
        <f t="shared" ref="V78:V83" si="77">SUM(S78:U78)</f>
        <v>200</v>
      </c>
      <c r="W78" s="161"/>
      <c r="X78" s="123">
        <v>0</v>
      </c>
      <c r="Y78" s="123"/>
      <c r="Z78" s="124">
        <f t="shared" ref="Z78:Z83" si="78">SUM(W78:Y78)</f>
        <v>0</v>
      </c>
    </row>
    <row r="79" spans="1:26" x14ac:dyDescent="0.25">
      <c r="A79" s="31" t="s">
        <v>158</v>
      </c>
      <c r="B79" s="27" t="s">
        <v>159</v>
      </c>
      <c r="C79" s="93"/>
      <c r="D79" s="93">
        <v>118</v>
      </c>
      <c r="E79" s="93"/>
      <c r="F79" s="137">
        <f t="shared" si="73"/>
        <v>118</v>
      </c>
      <c r="G79" s="145"/>
      <c r="H79" s="93">
        <v>118</v>
      </c>
      <c r="I79" s="93"/>
      <c r="J79" s="137">
        <f t="shared" si="74"/>
        <v>118</v>
      </c>
      <c r="K79" s="145"/>
      <c r="L79" s="93">
        <v>126</v>
      </c>
      <c r="M79" s="93"/>
      <c r="N79" s="137">
        <f t="shared" si="75"/>
        <v>126</v>
      </c>
      <c r="O79" s="154"/>
      <c r="P79" s="100">
        <v>126</v>
      </c>
      <c r="Q79" s="100"/>
      <c r="R79" s="155">
        <f t="shared" si="76"/>
        <v>126</v>
      </c>
      <c r="S79" s="154"/>
      <c r="T79" s="100">
        <v>126</v>
      </c>
      <c r="U79" s="100"/>
      <c r="V79" s="155">
        <f t="shared" si="77"/>
        <v>126</v>
      </c>
      <c r="W79" s="161"/>
      <c r="X79" s="123">
        <v>126</v>
      </c>
      <c r="Y79" s="123"/>
      <c r="Z79" s="124">
        <f t="shared" si="78"/>
        <v>126</v>
      </c>
    </row>
    <row r="80" spans="1:26" x14ac:dyDescent="0.25">
      <c r="A80" s="31" t="s">
        <v>160</v>
      </c>
      <c r="B80" s="27" t="s">
        <v>161</v>
      </c>
      <c r="C80" s="93"/>
      <c r="D80" s="93"/>
      <c r="E80" s="93"/>
      <c r="F80" s="137">
        <f t="shared" si="73"/>
        <v>0</v>
      </c>
      <c r="G80" s="145"/>
      <c r="H80" s="93">
        <v>13000</v>
      </c>
      <c r="I80" s="93"/>
      <c r="J80" s="137">
        <f t="shared" si="74"/>
        <v>13000</v>
      </c>
      <c r="K80" s="145"/>
      <c r="L80" s="93">
        <v>13121</v>
      </c>
      <c r="M80" s="93"/>
      <c r="N80" s="137">
        <f t="shared" si="75"/>
        <v>13121</v>
      </c>
      <c r="O80" s="154"/>
      <c r="P80" s="104">
        <v>10200</v>
      </c>
      <c r="Q80" s="104"/>
      <c r="R80" s="159">
        <f t="shared" si="76"/>
        <v>10200</v>
      </c>
      <c r="S80" s="154"/>
      <c r="T80" s="104">
        <v>10020</v>
      </c>
      <c r="U80" s="104"/>
      <c r="V80" s="159">
        <f t="shared" si="77"/>
        <v>10020</v>
      </c>
      <c r="W80" s="161"/>
      <c r="X80" s="127">
        <v>8138</v>
      </c>
      <c r="Y80" s="127"/>
      <c r="Z80" s="128">
        <f t="shared" si="78"/>
        <v>8138</v>
      </c>
    </row>
    <row r="81" spans="1:26" x14ac:dyDescent="0.25">
      <c r="A81" s="5" t="s">
        <v>162</v>
      </c>
      <c r="B81" s="27" t="s">
        <v>163</v>
      </c>
      <c r="C81" s="93"/>
      <c r="D81" s="93"/>
      <c r="E81" s="93"/>
      <c r="F81" s="137">
        <f t="shared" si="73"/>
        <v>0</v>
      </c>
      <c r="G81" s="145"/>
      <c r="H81" s="93"/>
      <c r="I81" s="93"/>
      <c r="J81" s="137">
        <f t="shared" si="74"/>
        <v>0</v>
      </c>
      <c r="K81" s="145"/>
      <c r="L81" s="93"/>
      <c r="M81" s="93"/>
      <c r="N81" s="137">
        <f t="shared" si="75"/>
        <v>0</v>
      </c>
      <c r="O81" s="154"/>
      <c r="P81" s="100"/>
      <c r="Q81" s="100"/>
      <c r="R81" s="155">
        <f t="shared" si="76"/>
        <v>0</v>
      </c>
      <c r="S81" s="154"/>
      <c r="T81" s="100"/>
      <c r="U81" s="100"/>
      <c r="V81" s="155">
        <f t="shared" si="77"/>
        <v>0</v>
      </c>
      <c r="W81" s="161"/>
      <c r="X81" s="123"/>
      <c r="Y81" s="123"/>
      <c r="Z81" s="124">
        <f t="shared" si="78"/>
        <v>0</v>
      </c>
    </row>
    <row r="82" spans="1:26" x14ac:dyDescent="0.25">
      <c r="A82" s="5" t="s">
        <v>164</v>
      </c>
      <c r="B82" s="27" t="s">
        <v>165</v>
      </c>
      <c r="C82" s="93"/>
      <c r="D82" s="93"/>
      <c r="E82" s="93"/>
      <c r="F82" s="137">
        <f t="shared" si="73"/>
        <v>0</v>
      </c>
      <c r="G82" s="145"/>
      <c r="H82" s="93"/>
      <c r="I82" s="93"/>
      <c r="J82" s="137">
        <f t="shared" si="74"/>
        <v>0</v>
      </c>
      <c r="K82" s="145"/>
      <c r="L82" s="93"/>
      <c r="M82" s="93"/>
      <c r="N82" s="137">
        <f t="shared" si="75"/>
        <v>0</v>
      </c>
      <c r="O82" s="154"/>
      <c r="P82" s="100"/>
      <c r="Q82" s="100"/>
      <c r="R82" s="155">
        <f t="shared" si="76"/>
        <v>0</v>
      </c>
      <c r="S82" s="154"/>
      <c r="T82" s="100"/>
      <c r="U82" s="100"/>
      <c r="V82" s="155">
        <f t="shared" si="77"/>
        <v>0</v>
      </c>
      <c r="W82" s="161"/>
      <c r="X82" s="123"/>
      <c r="Y82" s="123"/>
      <c r="Z82" s="124">
        <f t="shared" si="78"/>
        <v>0</v>
      </c>
    </row>
    <row r="83" spans="1:26" x14ac:dyDescent="0.25">
      <c r="A83" s="5" t="s">
        <v>166</v>
      </c>
      <c r="B83" s="27" t="s">
        <v>167</v>
      </c>
      <c r="C83" s="93"/>
      <c r="D83" s="93">
        <v>32</v>
      </c>
      <c r="E83" s="93"/>
      <c r="F83" s="137">
        <f t="shared" si="73"/>
        <v>32</v>
      </c>
      <c r="G83" s="145"/>
      <c r="H83" s="93">
        <v>32</v>
      </c>
      <c r="I83" s="93"/>
      <c r="J83" s="137">
        <f t="shared" si="74"/>
        <v>32</v>
      </c>
      <c r="K83" s="145"/>
      <c r="L83" s="93">
        <v>67</v>
      </c>
      <c r="M83" s="93"/>
      <c r="N83" s="137">
        <f t="shared" si="75"/>
        <v>67</v>
      </c>
      <c r="O83" s="154"/>
      <c r="P83" s="100">
        <v>85</v>
      </c>
      <c r="Q83" s="100"/>
      <c r="R83" s="155">
        <f t="shared" si="76"/>
        <v>85</v>
      </c>
      <c r="S83" s="154"/>
      <c r="T83" s="100">
        <v>85</v>
      </c>
      <c r="U83" s="100"/>
      <c r="V83" s="155">
        <f t="shared" si="77"/>
        <v>85</v>
      </c>
      <c r="W83" s="161"/>
      <c r="X83" s="123">
        <v>2231</v>
      </c>
      <c r="Y83" s="123"/>
      <c r="Z83" s="124">
        <f t="shared" si="78"/>
        <v>2231</v>
      </c>
    </row>
    <row r="84" spans="1:26" s="82" customFormat="1" x14ac:dyDescent="0.25">
      <c r="A84" s="45" t="s">
        <v>398</v>
      </c>
      <c r="B84" s="47" t="s">
        <v>168</v>
      </c>
      <c r="C84" s="81">
        <f t="shared" ref="C84:N84" si="79">SUM(C77:C83)</f>
        <v>0</v>
      </c>
      <c r="D84" s="81">
        <f t="shared" si="79"/>
        <v>350</v>
      </c>
      <c r="E84" s="81">
        <f t="shared" si="79"/>
        <v>0</v>
      </c>
      <c r="F84" s="138">
        <f t="shared" si="79"/>
        <v>350</v>
      </c>
      <c r="G84" s="146">
        <f t="shared" si="79"/>
        <v>0</v>
      </c>
      <c r="H84" s="81">
        <f t="shared" si="79"/>
        <v>13350</v>
      </c>
      <c r="I84" s="81">
        <f t="shared" si="79"/>
        <v>0</v>
      </c>
      <c r="J84" s="138">
        <f t="shared" si="79"/>
        <v>13350</v>
      </c>
      <c r="K84" s="146">
        <f t="shared" si="79"/>
        <v>0</v>
      </c>
      <c r="L84" s="81">
        <f t="shared" si="79"/>
        <v>13514</v>
      </c>
      <c r="M84" s="81">
        <f t="shared" si="79"/>
        <v>0</v>
      </c>
      <c r="N84" s="138">
        <f t="shared" si="79"/>
        <v>13514</v>
      </c>
      <c r="O84" s="156">
        <f t="shared" ref="O84:R84" si="80">SUM(O77:O83)</f>
        <v>0</v>
      </c>
      <c r="P84" s="102">
        <f t="shared" si="80"/>
        <v>10611</v>
      </c>
      <c r="Q84" s="102">
        <f t="shared" si="80"/>
        <v>0</v>
      </c>
      <c r="R84" s="157">
        <f t="shared" si="80"/>
        <v>10611</v>
      </c>
      <c r="S84" s="156">
        <f t="shared" ref="S84:V84" si="81">SUM(S77:S83)</f>
        <v>0</v>
      </c>
      <c r="T84" s="102">
        <f t="shared" si="81"/>
        <v>10431</v>
      </c>
      <c r="U84" s="102">
        <f t="shared" si="81"/>
        <v>0</v>
      </c>
      <c r="V84" s="157">
        <f t="shared" si="81"/>
        <v>10431</v>
      </c>
      <c r="W84" s="162">
        <f t="shared" ref="W84:Z84" si="82">SUM(W77:W83)</f>
        <v>0</v>
      </c>
      <c r="X84" s="125">
        <f t="shared" si="82"/>
        <v>10495</v>
      </c>
      <c r="Y84" s="125">
        <f t="shared" si="82"/>
        <v>0</v>
      </c>
      <c r="Z84" s="125">
        <f t="shared" si="82"/>
        <v>10495</v>
      </c>
    </row>
    <row r="85" spans="1:26" x14ac:dyDescent="0.25">
      <c r="A85" s="12" t="s">
        <v>169</v>
      </c>
      <c r="B85" s="27" t="s">
        <v>170</v>
      </c>
      <c r="C85" s="93"/>
      <c r="D85" s="93">
        <v>590</v>
      </c>
      <c r="E85" s="93"/>
      <c r="F85" s="137">
        <f>SUM(C85:E85)</f>
        <v>590</v>
      </c>
      <c r="G85" s="145"/>
      <c r="H85" s="93">
        <v>590</v>
      </c>
      <c r="I85" s="93"/>
      <c r="J85" s="137">
        <f>SUM(G85:I85)</f>
        <v>590</v>
      </c>
      <c r="K85" s="145"/>
      <c r="L85" s="93">
        <v>590</v>
      </c>
      <c r="M85" s="93"/>
      <c r="N85" s="137">
        <f>SUM(K85:M85)</f>
        <v>590</v>
      </c>
      <c r="O85" s="154"/>
      <c r="P85" s="100">
        <v>673</v>
      </c>
      <c r="Q85" s="100"/>
      <c r="R85" s="155">
        <f>SUM(O85:Q85)</f>
        <v>673</v>
      </c>
      <c r="S85" s="154"/>
      <c r="T85" s="100">
        <v>673</v>
      </c>
      <c r="U85" s="100"/>
      <c r="V85" s="155">
        <f>SUM(S85:U85)</f>
        <v>673</v>
      </c>
      <c r="W85" s="161"/>
      <c r="X85" s="123">
        <v>673</v>
      </c>
      <c r="Y85" s="123"/>
      <c r="Z85" s="124">
        <f>SUM(W85:Y85)</f>
        <v>673</v>
      </c>
    </row>
    <row r="86" spans="1:26" x14ac:dyDescent="0.25">
      <c r="A86" s="12" t="s">
        <v>171</v>
      </c>
      <c r="B86" s="27" t="s">
        <v>172</v>
      </c>
      <c r="C86" s="93"/>
      <c r="D86" s="93"/>
      <c r="E86" s="93"/>
      <c r="F86" s="137">
        <f>SUM(C86:E86)</f>
        <v>0</v>
      </c>
      <c r="G86" s="145"/>
      <c r="H86" s="93"/>
      <c r="I86" s="93"/>
      <c r="J86" s="137">
        <f>SUM(G86:I86)</f>
        <v>0</v>
      </c>
      <c r="K86" s="145"/>
      <c r="L86" s="93"/>
      <c r="M86" s="93"/>
      <c r="N86" s="137">
        <f>SUM(K86:M86)</f>
        <v>0</v>
      </c>
      <c r="O86" s="154"/>
      <c r="P86" s="100"/>
      <c r="Q86" s="100"/>
      <c r="R86" s="155">
        <f>SUM(O86:Q86)</f>
        <v>0</v>
      </c>
      <c r="S86" s="154"/>
      <c r="T86" s="100"/>
      <c r="U86" s="100"/>
      <c r="V86" s="155">
        <f>SUM(S86:U86)</f>
        <v>0</v>
      </c>
      <c r="W86" s="161"/>
      <c r="X86" s="123"/>
      <c r="Y86" s="123"/>
      <c r="Z86" s="124">
        <f>SUM(W86:Y86)</f>
        <v>0</v>
      </c>
    </row>
    <row r="87" spans="1:26" x14ac:dyDescent="0.25">
      <c r="A87" s="12" t="s">
        <v>173</v>
      </c>
      <c r="B87" s="27" t="s">
        <v>174</v>
      </c>
      <c r="C87" s="93"/>
      <c r="D87" s="93"/>
      <c r="E87" s="93"/>
      <c r="F87" s="137">
        <f>SUM(C87:E87)</f>
        <v>0</v>
      </c>
      <c r="G87" s="145"/>
      <c r="H87" s="93"/>
      <c r="I87" s="93"/>
      <c r="J87" s="137">
        <f>SUM(G87:I87)</f>
        <v>0</v>
      </c>
      <c r="K87" s="145"/>
      <c r="L87" s="93"/>
      <c r="M87" s="93"/>
      <c r="N87" s="137">
        <f>SUM(K87:M87)</f>
        <v>0</v>
      </c>
      <c r="O87" s="154"/>
      <c r="P87" s="100"/>
      <c r="Q87" s="100"/>
      <c r="R87" s="155">
        <f>SUM(O87:Q87)</f>
        <v>0</v>
      </c>
      <c r="S87" s="154"/>
      <c r="T87" s="100"/>
      <c r="U87" s="100"/>
      <c r="V87" s="155">
        <f>SUM(S87:U87)</f>
        <v>0</v>
      </c>
      <c r="W87" s="161"/>
      <c r="X87" s="123"/>
      <c r="Y87" s="123"/>
      <c r="Z87" s="124">
        <f>SUM(W87:Y87)</f>
        <v>0</v>
      </c>
    </row>
    <row r="88" spans="1:26" x14ac:dyDescent="0.25">
      <c r="A88" s="12" t="s">
        <v>175</v>
      </c>
      <c r="B88" s="27" t="s">
        <v>176</v>
      </c>
      <c r="C88" s="93"/>
      <c r="D88" s="93">
        <v>160</v>
      </c>
      <c r="E88" s="93"/>
      <c r="F88" s="137">
        <f>SUM(C88:E88)</f>
        <v>160</v>
      </c>
      <c r="G88" s="145"/>
      <c r="H88" s="93">
        <v>160</v>
      </c>
      <c r="I88" s="93"/>
      <c r="J88" s="137">
        <f>SUM(G88:I88)</f>
        <v>160</v>
      </c>
      <c r="K88" s="145"/>
      <c r="L88" s="93">
        <v>160</v>
      </c>
      <c r="M88" s="93"/>
      <c r="N88" s="137">
        <f>SUM(K88:M88)</f>
        <v>160</v>
      </c>
      <c r="O88" s="154"/>
      <c r="P88" s="100">
        <v>160</v>
      </c>
      <c r="Q88" s="100"/>
      <c r="R88" s="155">
        <f>SUM(O88:Q88)</f>
        <v>160</v>
      </c>
      <c r="S88" s="154"/>
      <c r="T88" s="100">
        <v>160</v>
      </c>
      <c r="U88" s="100"/>
      <c r="V88" s="155">
        <f>SUM(S88:U88)</f>
        <v>160</v>
      </c>
      <c r="W88" s="161"/>
      <c r="X88" s="123">
        <v>50</v>
      </c>
      <c r="Y88" s="123"/>
      <c r="Z88" s="124">
        <f>SUM(W88:Y88)</f>
        <v>50</v>
      </c>
    </row>
    <row r="89" spans="1:26" s="82" customFormat="1" x14ac:dyDescent="0.25">
      <c r="A89" s="44" t="s">
        <v>399</v>
      </c>
      <c r="B89" s="47" t="s">
        <v>177</v>
      </c>
      <c r="C89" s="81">
        <f t="shared" ref="C89:N89" si="83">SUM(C85:C88)</f>
        <v>0</v>
      </c>
      <c r="D89" s="81">
        <f t="shared" si="83"/>
        <v>750</v>
      </c>
      <c r="E89" s="81">
        <f t="shared" si="83"/>
        <v>0</v>
      </c>
      <c r="F89" s="138">
        <f t="shared" si="83"/>
        <v>750</v>
      </c>
      <c r="G89" s="146">
        <f t="shared" si="83"/>
        <v>0</v>
      </c>
      <c r="H89" s="81">
        <f t="shared" si="83"/>
        <v>750</v>
      </c>
      <c r="I89" s="81">
        <f t="shared" si="83"/>
        <v>0</v>
      </c>
      <c r="J89" s="138">
        <f t="shared" si="83"/>
        <v>750</v>
      </c>
      <c r="K89" s="146">
        <f t="shared" si="83"/>
        <v>0</v>
      </c>
      <c r="L89" s="81">
        <f t="shared" si="83"/>
        <v>750</v>
      </c>
      <c r="M89" s="81">
        <f t="shared" si="83"/>
        <v>0</v>
      </c>
      <c r="N89" s="138">
        <f t="shared" si="83"/>
        <v>750</v>
      </c>
      <c r="O89" s="156">
        <f t="shared" ref="O89:R89" si="84">SUM(O85:O88)</f>
        <v>0</v>
      </c>
      <c r="P89" s="102">
        <f t="shared" si="84"/>
        <v>833</v>
      </c>
      <c r="Q89" s="102">
        <f t="shared" si="84"/>
        <v>0</v>
      </c>
      <c r="R89" s="157">
        <f t="shared" si="84"/>
        <v>833</v>
      </c>
      <c r="S89" s="156">
        <f t="shared" ref="S89:V89" si="85">SUM(S85:S88)</f>
        <v>0</v>
      </c>
      <c r="T89" s="102">
        <f t="shared" si="85"/>
        <v>833</v>
      </c>
      <c r="U89" s="102">
        <f t="shared" si="85"/>
        <v>0</v>
      </c>
      <c r="V89" s="157">
        <f t="shared" si="85"/>
        <v>833</v>
      </c>
      <c r="W89" s="162">
        <f t="shared" ref="W89:Z89" si="86">SUM(W85:W88)</f>
        <v>0</v>
      </c>
      <c r="X89" s="125">
        <f t="shared" si="86"/>
        <v>723</v>
      </c>
      <c r="Y89" s="125">
        <f t="shared" si="86"/>
        <v>0</v>
      </c>
      <c r="Z89" s="125">
        <f t="shared" si="86"/>
        <v>723</v>
      </c>
    </row>
    <row r="90" spans="1:26" x14ac:dyDescent="0.25">
      <c r="A90" s="12" t="s">
        <v>178</v>
      </c>
      <c r="B90" s="27" t="s">
        <v>179</v>
      </c>
      <c r="C90" s="93"/>
      <c r="D90" s="93"/>
      <c r="E90" s="93"/>
      <c r="F90" s="137">
        <f>SUM(C90:E90)</f>
        <v>0</v>
      </c>
      <c r="G90" s="145"/>
      <c r="H90" s="93"/>
      <c r="I90" s="93"/>
      <c r="J90" s="137">
        <f>SUM(G90:I90)</f>
        <v>0</v>
      </c>
      <c r="K90" s="145"/>
      <c r="L90" s="93"/>
      <c r="M90" s="93"/>
      <c r="N90" s="137">
        <f>SUM(K90:M90)</f>
        <v>0</v>
      </c>
      <c r="O90" s="154"/>
      <c r="P90" s="100"/>
      <c r="Q90" s="100"/>
      <c r="R90" s="155">
        <f>SUM(O90:Q90)</f>
        <v>0</v>
      </c>
      <c r="S90" s="154"/>
      <c r="T90" s="100"/>
      <c r="U90" s="100"/>
      <c r="V90" s="155">
        <f>SUM(S90:U90)</f>
        <v>0</v>
      </c>
      <c r="W90" s="161"/>
      <c r="X90" s="123"/>
      <c r="Y90" s="123"/>
      <c r="Z90" s="124">
        <f>SUM(W90:Y90)</f>
        <v>0</v>
      </c>
    </row>
    <row r="91" spans="1:26" x14ac:dyDescent="0.25">
      <c r="A91" s="12" t="s">
        <v>435</v>
      </c>
      <c r="B91" s="27" t="s">
        <v>180</v>
      </c>
      <c r="C91" s="93"/>
      <c r="D91" s="93"/>
      <c r="E91" s="93"/>
      <c r="F91" s="137">
        <f t="shared" ref="F91:F97" si="87">SUM(C91:E91)</f>
        <v>0</v>
      </c>
      <c r="G91" s="145"/>
      <c r="H91" s="93"/>
      <c r="I91" s="93"/>
      <c r="J91" s="137">
        <f t="shared" ref="J91:J97" si="88">SUM(G91:I91)</f>
        <v>0</v>
      </c>
      <c r="K91" s="145"/>
      <c r="L91" s="93"/>
      <c r="M91" s="93"/>
      <c r="N91" s="137">
        <f t="shared" ref="N91:N97" si="89">SUM(K91:M91)</f>
        <v>0</v>
      </c>
      <c r="O91" s="154"/>
      <c r="P91" s="100"/>
      <c r="Q91" s="100"/>
      <c r="R91" s="155">
        <f t="shared" ref="R91:R97" si="90">SUM(O91:Q91)</f>
        <v>0</v>
      </c>
      <c r="S91" s="154"/>
      <c r="T91" s="100"/>
      <c r="U91" s="100"/>
      <c r="V91" s="155">
        <f t="shared" ref="V91:V97" si="91">SUM(S91:U91)</f>
        <v>0</v>
      </c>
      <c r="W91" s="161"/>
      <c r="X91" s="123"/>
      <c r="Y91" s="123"/>
      <c r="Z91" s="124">
        <f t="shared" ref="Z91:Z97" si="92">SUM(W91:Y91)</f>
        <v>0</v>
      </c>
    </row>
    <row r="92" spans="1:26" x14ac:dyDescent="0.25">
      <c r="A92" s="12" t="s">
        <v>436</v>
      </c>
      <c r="B92" s="27" t="s">
        <v>181</v>
      </c>
      <c r="C92" s="93"/>
      <c r="D92" s="93"/>
      <c r="E92" s="93"/>
      <c r="F92" s="137">
        <f t="shared" si="87"/>
        <v>0</v>
      </c>
      <c r="G92" s="145"/>
      <c r="H92" s="93"/>
      <c r="I92" s="93"/>
      <c r="J92" s="137">
        <f t="shared" si="88"/>
        <v>0</v>
      </c>
      <c r="K92" s="145"/>
      <c r="L92" s="93"/>
      <c r="M92" s="93"/>
      <c r="N92" s="137">
        <f t="shared" si="89"/>
        <v>0</v>
      </c>
      <c r="O92" s="154"/>
      <c r="P92" s="100"/>
      <c r="Q92" s="100"/>
      <c r="R92" s="155">
        <f t="shared" si="90"/>
        <v>0</v>
      </c>
      <c r="S92" s="154"/>
      <c r="T92" s="100"/>
      <c r="U92" s="100"/>
      <c r="V92" s="155">
        <f t="shared" si="91"/>
        <v>0</v>
      </c>
      <c r="W92" s="161"/>
      <c r="X92" s="123"/>
      <c r="Y92" s="123"/>
      <c r="Z92" s="124">
        <f t="shared" si="92"/>
        <v>0</v>
      </c>
    </row>
    <row r="93" spans="1:26" x14ac:dyDescent="0.25">
      <c r="A93" s="12" t="s">
        <v>437</v>
      </c>
      <c r="B93" s="27" t="s">
        <v>182</v>
      </c>
      <c r="C93" s="93"/>
      <c r="D93" s="93"/>
      <c r="E93" s="93"/>
      <c r="F93" s="137">
        <f t="shared" si="87"/>
        <v>0</v>
      </c>
      <c r="G93" s="145"/>
      <c r="H93" s="93"/>
      <c r="I93" s="93"/>
      <c r="J93" s="137">
        <f t="shared" si="88"/>
        <v>0</v>
      </c>
      <c r="K93" s="145"/>
      <c r="L93" s="93"/>
      <c r="M93" s="93"/>
      <c r="N93" s="137">
        <f t="shared" si="89"/>
        <v>0</v>
      </c>
      <c r="O93" s="154"/>
      <c r="P93" s="100"/>
      <c r="Q93" s="100"/>
      <c r="R93" s="155">
        <f t="shared" si="90"/>
        <v>0</v>
      </c>
      <c r="S93" s="154"/>
      <c r="T93" s="100"/>
      <c r="U93" s="100"/>
      <c r="V93" s="155">
        <f t="shared" si="91"/>
        <v>0</v>
      </c>
      <c r="W93" s="161"/>
      <c r="X93" s="123"/>
      <c r="Y93" s="123"/>
      <c r="Z93" s="124">
        <f t="shared" si="92"/>
        <v>0</v>
      </c>
    </row>
    <row r="94" spans="1:26" x14ac:dyDescent="0.25">
      <c r="A94" s="12" t="s">
        <v>438</v>
      </c>
      <c r="B94" s="27" t="s">
        <v>183</v>
      </c>
      <c r="C94" s="93"/>
      <c r="D94" s="93"/>
      <c r="E94" s="93"/>
      <c r="F94" s="137">
        <f t="shared" si="87"/>
        <v>0</v>
      </c>
      <c r="G94" s="145"/>
      <c r="H94" s="93"/>
      <c r="I94" s="93"/>
      <c r="J94" s="137">
        <f t="shared" si="88"/>
        <v>0</v>
      </c>
      <c r="K94" s="145"/>
      <c r="L94" s="93"/>
      <c r="M94" s="93"/>
      <c r="N94" s="137">
        <f t="shared" si="89"/>
        <v>0</v>
      </c>
      <c r="O94" s="154"/>
      <c r="P94" s="100"/>
      <c r="Q94" s="100"/>
      <c r="R94" s="155">
        <f t="shared" si="90"/>
        <v>0</v>
      </c>
      <c r="S94" s="154"/>
      <c r="T94" s="100"/>
      <c r="U94" s="100"/>
      <c r="V94" s="155">
        <f t="shared" si="91"/>
        <v>0</v>
      </c>
      <c r="W94" s="161"/>
      <c r="X94" s="123"/>
      <c r="Y94" s="123"/>
      <c r="Z94" s="124">
        <f t="shared" si="92"/>
        <v>0</v>
      </c>
    </row>
    <row r="95" spans="1:26" x14ac:dyDescent="0.25">
      <c r="A95" s="12" t="s">
        <v>439</v>
      </c>
      <c r="B95" s="27" t="s">
        <v>184</v>
      </c>
      <c r="C95" s="93"/>
      <c r="D95" s="93"/>
      <c r="E95" s="93"/>
      <c r="F95" s="137">
        <f t="shared" si="87"/>
        <v>0</v>
      </c>
      <c r="G95" s="145"/>
      <c r="H95" s="93"/>
      <c r="I95" s="93"/>
      <c r="J95" s="137">
        <f t="shared" si="88"/>
        <v>0</v>
      </c>
      <c r="K95" s="145"/>
      <c r="L95" s="93"/>
      <c r="M95" s="93"/>
      <c r="N95" s="137">
        <f t="shared" si="89"/>
        <v>0</v>
      </c>
      <c r="O95" s="154"/>
      <c r="P95" s="100"/>
      <c r="Q95" s="100"/>
      <c r="R95" s="155">
        <f t="shared" si="90"/>
        <v>0</v>
      </c>
      <c r="S95" s="154"/>
      <c r="T95" s="100"/>
      <c r="U95" s="100"/>
      <c r="V95" s="155">
        <f t="shared" si="91"/>
        <v>0</v>
      </c>
      <c r="W95" s="161"/>
      <c r="X95" s="123"/>
      <c r="Y95" s="123"/>
      <c r="Z95" s="124">
        <f t="shared" si="92"/>
        <v>0</v>
      </c>
    </row>
    <row r="96" spans="1:26" x14ac:dyDescent="0.25">
      <c r="A96" s="12" t="s">
        <v>185</v>
      </c>
      <c r="B96" s="27" t="s">
        <v>186</v>
      </c>
      <c r="C96" s="93"/>
      <c r="D96" s="93"/>
      <c r="E96" s="93"/>
      <c r="F96" s="137">
        <f t="shared" si="87"/>
        <v>0</v>
      </c>
      <c r="G96" s="145"/>
      <c r="H96" s="93"/>
      <c r="I96" s="93"/>
      <c r="J96" s="137">
        <f t="shared" si="88"/>
        <v>0</v>
      </c>
      <c r="K96" s="145"/>
      <c r="L96" s="93"/>
      <c r="M96" s="93"/>
      <c r="N96" s="137">
        <f t="shared" si="89"/>
        <v>0</v>
      </c>
      <c r="O96" s="154"/>
      <c r="P96" s="100"/>
      <c r="Q96" s="100"/>
      <c r="R96" s="155">
        <f t="shared" si="90"/>
        <v>0</v>
      </c>
      <c r="S96" s="154"/>
      <c r="T96" s="100"/>
      <c r="U96" s="100"/>
      <c r="V96" s="155">
        <f t="shared" si="91"/>
        <v>0</v>
      </c>
      <c r="W96" s="161"/>
      <c r="X96" s="123"/>
      <c r="Y96" s="123"/>
      <c r="Z96" s="124">
        <f t="shared" si="92"/>
        <v>0</v>
      </c>
    </row>
    <row r="97" spans="1:26" x14ac:dyDescent="0.25">
      <c r="A97" s="12" t="s">
        <v>440</v>
      </c>
      <c r="B97" s="27" t="s">
        <v>187</v>
      </c>
      <c r="C97" s="93"/>
      <c r="D97" s="93"/>
      <c r="E97" s="93"/>
      <c r="F97" s="137">
        <f t="shared" si="87"/>
        <v>0</v>
      </c>
      <c r="G97" s="145"/>
      <c r="H97" s="93"/>
      <c r="I97" s="93"/>
      <c r="J97" s="137">
        <f t="shared" si="88"/>
        <v>0</v>
      </c>
      <c r="K97" s="145"/>
      <c r="L97" s="93"/>
      <c r="M97" s="93"/>
      <c r="N97" s="137">
        <f t="shared" si="89"/>
        <v>0</v>
      </c>
      <c r="O97" s="154"/>
      <c r="P97" s="100"/>
      <c r="Q97" s="100"/>
      <c r="R97" s="155">
        <f t="shared" si="90"/>
        <v>0</v>
      </c>
      <c r="S97" s="154"/>
      <c r="T97" s="100"/>
      <c r="U97" s="100"/>
      <c r="V97" s="155">
        <f t="shared" si="91"/>
        <v>0</v>
      </c>
      <c r="W97" s="161"/>
      <c r="X97" s="123"/>
      <c r="Y97" s="123"/>
      <c r="Z97" s="124">
        <f t="shared" si="92"/>
        <v>0</v>
      </c>
    </row>
    <row r="98" spans="1:26" s="82" customFormat="1" x14ac:dyDescent="0.25">
      <c r="A98" s="44" t="s">
        <v>400</v>
      </c>
      <c r="B98" s="47" t="s">
        <v>188</v>
      </c>
      <c r="C98" s="81">
        <f t="shared" ref="C98:N98" si="93">SUM(C90:C97)</f>
        <v>0</v>
      </c>
      <c r="D98" s="81">
        <f t="shared" si="93"/>
        <v>0</v>
      </c>
      <c r="E98" s="81">
        <f t="shared" si="93"/>
        <v>0</v>
      </c>
      <c r="F98" s="138">
        <f t="shared" si="93"/>
        <v>0</v>
      </c>
      <c r="G98" s="146">
        <f t="shared" si="93"/>
        <v>0</v>
      </c>
      <c r="H98" s="81">
        <f t="shared" si="93"/>
        <v>0</v>
      </c>
      <c r="I98" s="81">
        <f t="shared" si="93"/>
        <v>0</v>
      </c>
      <c r="J98" s="138">
        <f t="shared" si="93"/>
        <v>0</v>
      </c>
      <c r="K98" s="146">
        <f t="shared" si="93"/>
        <v>0</v>
      </c>
      <c r="L98" s="81">
        <f t="shared" si="93"/>
        <v>0</v>
      </c>
      <c r="M98" s="81">
        <f t="shared" si="93"/>
        <v>0</v>
      </c>
      <c r="N98" s="138">
        <f t="shared" si="93"/>
        <v>0</v>
      </c>
      <c r="O98" s="156">
        <f t="shared" ref="O98:R98" si="94">SUM(O90:O97)</f>
        <v>0</v>
      </c>
      <c r="P98" s="102">
        <f t="shared" si="94"/>
        <v>0</v>
      </c>
      <c r="Q98" s="102">
        <f t="shared" si="94"/>
        <v>0</v>
      </c>
      <c r="R98" s="157">
        <f t="shared" si="94"/>
        <v>0</v>
      </c>
      <c r="S98" s="156">
        <f t="shared" ref="S98:V98" si="95">SUM(S90:S97)</f>
        <v>0</v>
      </c>
      <c r="T98" s="102">
        <f t="shared" si="95"/>
        <v>0</v>
      </c>
      <c r="U98" s="102">
        <f t="shared" si="95"/>
        <v>0</v>
      </c>
      <c r="V98" s="157">
        <f t="shared" si="95"/>
        <v>0</v>
      </c>
      <c r="W98" s="162">
        <f t="shared" ref="W98:Z98" si="96">SUM(W90:W97)</f>
        <v>0</v>
      </c>
      <c r="X98" s="125">
        <f t="shared" si="96"/>
        <v>0</v>
      </c>
      <c r="Y98" s="125">
        <f t="shared" si="96"/>
        <v>0</v>
      </c>
      <c r="Z98" s="125">
        <f t="shared" si="96"/>
        <v>0</v>
      </c>
    </row>
    <row r="99" spans="1:26" s="82" customFormat="1" ht="15.75" x14ac:dyDescent="0.25">
      <c r="A99" s="51" t="s">
        <v>28</v>
      </c>
      <c r="B99" s="47"/>
      <c r="C99" s="81">
        <f t="shared" ref="C99:N99" si="97">SUM(C98,C89,C84)</f>
        <v>0</v>
      </c>
      <c r="D99" s="81">
        <f t="shared" si="97"/>
        <v>1100</v>
      </c>
      <c r="E99" s="81">
        <f t="shared" si="97"/>
        <v>0</v>
      </c>
      <c r="F99" s="138">
        <f t="shared" si="97"/>
        <v>1100</v>
      </c>
      <c r="G99" s="146">
        <f t="shared" si="97"/>
        <v>0</v>
      </c>
      <c r="H99" s="81">
        <f t="shared" si="97"/>
        <v>14100</v>
      </c>
      <c r="I99" s="81">
        <f t="shared" si="97"/>
        <v>0</v>
      </c>
      <c r="J99" s="138">
        <f t="shared" si="97"/>
        <v>14100</v>
      </c>
      <c r="K99" s="146">
        <f t="shared" si="97"/>
        <v>0</v>
      </c>
      <c r="L99" s="81">
        <f t="shared" si="97"/>
        <v>14264</v>
      </c>
      <c r="M99" s="81">
        <f t="shared" si="97"/>
        <v>0</v>
      </c>
      <c r="N99" s="138">
        <f t="shared" si="97"/>
        <v>14264</v>
      </c>
      <c r="O99" s="156">
        <f t="shared" ref="O99:R99" si="98">SUM(O98,O89,O84)</f>
        <v>0</v>
      </c>
      <c r="P99" s="102">
        <f t="shared" si="98"/>
        <v>11444</v>
      </c>
      <c r="Q99" s="102">
        <f t="shared" si="98"/>
        <v>0</v>
      </c>
      <c r="R99" s="157">
        <f t="shared" si="98"/>
        <v>11444</v>
      </c>
      <c r="S99" s="156">
        <f t="shared" ref="S99:V99" si="99">SUM(S98,S89,S84)</f>
        <v>0</v>
      </c>
      <c r="T99" s="102">
        <f t="shared" si="99"/>
        <v>11264</v>
      </c>
      <c r="U99" s="102">
        <f t="shared" si="99"/>
        <v>0</v>
      </c>
      <c r="V99" s="157">
        <f t="shared" si="99"/>
        <v>11264</v>
      </c>
      <c r="W99" s="162">
        <f t="shared" ref="W99:Z99" si="100">SUM(W98,W89,W84)</f>
        <v>0</v>
      </c>
      <c r="X99" s="125">
        <f t="shared" si="100"/>
        <v>11218</v>
      </c>
      <c r="Y99" s="125">
        <f t="shared" si="100"/>
        <v>0</v>
      </c>
      <c r="Z99" s="125">
        <f t="shared" si="100"/>
        <v>11218</v>
      </c>
    </row>
    <row r="100" spans="1:26" s="82" customFormat="1" ht="15.75" x14ac:dyDescent="0.25">
      <c r="A100" s="32" t="s">
        <v>448</v>
      </c>
      <c r="B100" s="33" t="s">
        <v>189</v>
      </c>
      <c r="C100" s="81">
        <f t="shared" ref="C100:N100" si="101">SUM(C99,C76)</f>
        <v>11841</v>
      </c>
      <c r="D100" s="81">
        <f t="shared" si="101"/>
        <v>1686</v>
      </c>
      <c r="E100" s="81">
        <f t="shared" si="101"/>
        <v>0</v>
      </c>
      <c r="F100" s="138">
        <f t="shared" si="101"/>
        <v>13527</v>
      </c>
      <c r="G100" s="146">
        <f t="shared" si="101"/>
        <v>10859</v>
      </c>
      <c r="H100" s="81">
        <f t="shared" si="101"/>
        <v>14686</v>
      </c>
      <c r="I100" s="81">
        <f t="shared" si="101"/>
        <v>0</v>
      </c>
      <c r="J100" s="138">
        <f t="shared" si="101"/>
        <v>25545</v>
      </c>
      <c r="K100" s="146">
        <f t="shared" si="101"/>
        <v>10435</v>
      </c>
      <c r="L100" s="81">
        <f t="shared" si="101"/>
        <v>14850</v>
      </c>
      <c r="M100" s="81">
        <f t="shared" si="101"/>
        <v>0</v>
      </c>
      <c r="N100" s="138">
        <f t="shared" si="101"/>
        <v>25285</v>
      </c>
      <c r="O100" s="156">
        <f t="shared" ref="O100:R100" si="102">SUM(O99,O76)</f>
        <v>15193</v>
      </c>
      <c r="P100" s="102">
        <f t="shared" si="102"/>
        <v>12030</v>
      </c>
      <c r="Q100" s="102">
        <f t="shared" si="102"/>
        <v>0</v>
      </c>
      <c r="R100" s="157">
        <f t="shared" si="102"/>
        <v>27223</v>
      </c>
      <c r="S100" s="156">
        <f t="shared" ref="S100:V100" si="103">SUM(S99,S76)</f>
        <v>14622</v>
      </c>
      <c r="T100" s="102">
        <f t="shared" si="103"/>
        <v>11850</v>
      </c>
      <c r="U100" s="102">
        <f t="shared" si="103"/>
        <v>0</v>
      </c>
      <c r="V100" s="157">
        <f t="shared" si="103"/>
        <v>26472</v>
      </c>
      <c r="W100" s="162">
        <f t="shared" ref="W100:Z100" si="104">SUM(W99,W76)</f>
        <v>17990</v>
      </c>
      <c r="X100" s="125">
        <f t="shared" si="104"/>
        <v>11413</v>
      </c>
      <c r="Y100" s="125">
        <f t="shared" si="104"/>
        <v>0</v>
      </c>
      <c r="Z100" s="125">
        <f t="shared" si="104"/>
        <v>29403</v>
      </c>
    </row>
    <row r="101" spans="1:26" x14ac:dyDescent="0.25">
      <c r="A101" s="12" t="s">
        <v>441</v>
      </c>
      <c r="B101" s="4" t="s">
        <v>190</v>
      </c>
      <c r="C101" s="74"/>
      <c r="D101" s="74"/>
      <c r="E101" s="74"/>
      <c r="F101" s="140">
        <f>SUM(C101:E101)</f>
        <v>0</v>
      </c>
      <c r="G101" s="147"/>
      <c r="H101" s="74"/>
      <c r="I101" s="74"/>
      <c r="J101" s="140">
        <f>SUM(G101:I101)</f>
        <v>0</v>
      </c>
      <c r="K101" s="147"/>
      <c r="L101" s="74"/>
      <c r="M101" s="74"/>
      <c r="N101" s="140">
        <f>SUM(K101:M101)</f>
        <v>0</v>
      </c>
      <c r="O101" s="147"/>
      <c r="P101" s="74"/>
      <c r="Q101" s="74"/>
      <c r="R101" s="140">
        <f>SUM(O101:Q101)</f>
        <v>0</v>
      </c>
      <c r="S101" s="147"/>
      <c r="T101" s="74"/>
      <c r="U101" s="74"/>
      <c r="V101" s="140">
        <f>SUM(S101:U101)</f>
        <v>0</v>
      </c>
      <c r="W101" s="164"/>
      <c r="X101" s="129"/>
      <c r="Y101" s="129"/>
      <c r="Z101" s="130">
        <f>SUM(W101:Y101)</f>
        <v>0</v>
      </c>
    </row>
    <row r="102" spans="1:26" x14ac:dyDescent="0.25">
      <c r="A102" s="12" t="s">
        <v>193</v>
      </c>
      <c r="B102" s="4" t="s">
        <v>194</v>
      </c>
      <c r="C102" s="74"/>
      <c r="D102" s="74"/>
      <c r="E102" s="74"/>
      <c r="F102" s="140">
        <f>SUM(C102:E102)</f>
        <v>0</v>
      </c>
      <c r="G102" s="147"/>
      <c r="H102" s="74"/>
      <c r="I102" s="74"/>
      <c r="J102" s="140">
        <f>SUM(G102:I102)</f>
        <v>0</v>
      </c>
      <c r="K102" s="147"/>
      <c r="L102" s="74"/>
      <c r="M102" s="74"/>
      <c r="N102" s="140">
        <f>SUM(K102:M102)</f>
        <v>0</v>
      </c>
      <c r="O102" s="147"/>
      <c r="P102" s="74"/>
      <c r="Q102" s="74"/>
      <c r="R102" s="140">
        <f>SUM(O102:Q102)</f>
        <v>0</v>
      </c>
      <c r="S102" s="147"/>
      <c r="T102" s="74"/>
      <c r="U102" s="74"/>
      <c r="V102" s="140">
        <f>SUM(S102:U102)</f>
        <v>0</v>
      </c>
      <c r="W102" s="164"/>
      <c r="X102" s="129"/>
      <c r="Y102" s="129"/>
      <c r="Z102" s="130">
        <f>SUM(W102:Y102)</f>
        <v>0</v>
      </c>
    </row>
    <row r="103" spans="1:26" x14ac:dyDescent="0.25">
      <c r="A103" s="12" t="s">
        <v>442</v>
      </c>
      <c r="B103" s="4" t="s">
        <v>195</v>
      </c>
      <c r="C103" s="74"/>
      <c r="D103" s="74"/>
      <c r="E103" s="74"/>
      <c r="F103" s="140">
        <f>SUM(C103:E103)</f>
        <v>0</v>
      </c>
      <c r="G103" s="147"/>
      <c r="H103" s="78">
        <v>10789</v>
      </c>
      <c r="I103" s="74"/>
      <c r="J103" s="140">
        <f>SUM(G103:I103)</f>
        <v>10789</v>
      </c>
      <c r="K103" s="147"/>
      <c r="L103" s="78">
        <v>10789</v>
      </c>
      <c r="M103" s="74"/>
      <c r="N103" s="140">
        <f>SUM(K103:M103)</f>
        <v>10789</v>
      </c>
      <c r="O103" s="147"/>
      <c r="P103" s="78">
        <v>10789</v>
      </c>
      <c r="Q103" s="74"/>
      <c r="R103" s="140">
        <f>SUM(O103:Q103)</f>
        <v>10789</v>
      </c>
      <c r="S103" s="147"/>
      <c r="T103" s="78">
        <v>8200</v>
      </c>
      <c r="U103" s="74"/>
      <c r="V103" s="140">
        <f>SUM(S103:U103)</f>
        <v>8200</v>
      </c>
      <c r="W103" s="164"/>
      <c r="X103" s="131">
        <v>7989</v>
      </c>
      <c r="Y103" s="129"/>
      <c r="Z103" s="130">
        <f>SUM(W103:Y103)</f>
        <v>7989</v>
      </c>
    </row>
    <row r="104" spans="1:26" s="82" customFormat="1" x14ac:dyDescent="0.25">
      <c r="A104" s="14" t="s">
        <v>405</v>
      </c>
      <c r="B104" s="6" t="s">
        <v>197</v>
      </c>
      <c r="C104" s="75">
        <f t="shared" ref="C104:N104" si="105">SUM(C101:C103)</f>
        <v>0</v>
      </c>
      <c r="D104" s="75">
        <f t="shared" si="105"/>
        <v>0</v>
      </c>
      <c r="E104" s="75">
        <f t="shared" si="105"/>
        <v>0</v>
      </c>
      <c r="F104" s="141">
        <f t="shared" si="105"/>
        <v>0</v>
      </c>
      <c r="G104" s="148">
        <f t="shared" si="105"/>
        <v>0</v>
      </c>
      <c r="H104" s="75">
        <f t="shared" si="105"/>
        <v>10789</v>
      </c>
      <c r="I104" s="75">
        <f t="shared" si="105"/>
        <v>0</v>
      </c>
      <c r="J104" s="141">
        <f t="shared" si="105"/>
        <v>10789</v>
      </c>
      <c r="K104" s="148">
        <f t="shared" si="105"/>
        <v>0</v>
      </c>
      <c r="L104" s="75">
        <f t="shared" si="105"/>
        <v>10789</v>
      </c>
      <c r="M104" s="75">
        <f t="shared" si="105"/>
        <v>0</v>
      </c>
      <c r="N104" s="141">
        <f t="shared" si="105"/>
        <v>10789</v>
      </c>
      <c r="O104" s="148">
        <f t="shared" ref="O104:R104" si="106">SUM(O101:O103)</f>
        <v>0</v>
      </c>
      <c r="P104" s="75">
        <f t="shared" si="106"/>
        <v>10789</v>
      </c>
      <c r="Q104" s="75">
        <f t="shared" si="106"/>
        <v>0</v>
      </c>
      <c r="R104" s="141">
        <f t="shared" si="106"/>
        <v>10789</v>
      </c>
      <c r="S104" s="148">
        <f t="shared" ref="S104:V104" si="107">SUM(S101:S103)</f>
        <v>0</v>
      </c>
      <c r="T104" s="75">
        <f t="shared" si="107"/>
        <v>8200</v>
      </c>
      <c r="U104" s="75">
        <f t="shared" si="107"/>
        <v>0</v>
      </c>
      <c r="V104" s="141">
        <f t="shared" si="107"/>
        <v>8200</v>
      </c>
      <c r="W104" s="165">
        <f t="shared" ref="W104:Z104" si="108">SUM(W101:W103)</f>
        <v>0</v>
      </c>
      <c r="X104" s="132">
        <f t="shared" si="108"/>
        <v>7989</v>
      </c>
      <c r="Y104" s="132">
        <f t="shared" si="108"/>
        <v>0</v>
      </c>
      <c r="Z104" s="132">
        <f t="shared" si="108"/>
        <v>7989</v>
      </c>
    </row>
    <row r="105" spans="1:26" x14ac:dyDescent="0.25">
      <c r="A105" s="34" t="s">
        <v>443</v>
      </c>
      <c r="B105" s="4" t="s">
        <v>198</v>
      </c>
      <c r="C105" s="77"/>
      <c r="D105" s="77"/>
      <c r="E105" s="77"/>
      <c r="F105" s="142">
        <f>SUM(C105:E105)</f>
        <v>0</v>
      </c>
      <c r="G105" s="149"/>
      <c r="H105" s="77"/>
      <c r="I105" s="77"/>
      <c r="J105" s="142">
        <f>SUM(G105:I105)</f>
        <v>0</v>
      </c>
      <c r="K105" s="149"/>
      <c r="L105" s="77"/>
      <c r="M105" s="77"/>
      <c r="N105" s="142">
        <f>SUM(K105:M105)</f>
        <v>0</v>
      </c>
      <c r="O105" s="149"/>
      <c r="P105" s="77"/>
      <c r="Q105" s="77"/>
      <c r="R105" s="142">
        <f>SUM(O105:Q105)</f>
        <v>0</v>
      </c>
      <c r="S105" s="149"/>
      <c r="T105" s="77"/>
      <c r="U105" s="77"/>
      <c r="V105" s="142">
        <f>SUM(S105:U105)</f>
        <v>0</v>
      </c>
      <c r="W105" s="166"/>
      <c r="X105" s="133"/>
      <c r="Y105" s="133"/>
      <c r="Z105" s="134">
        <f>SUM(W105:Y105)</f>
        <v>0</v>
      </c>
    </row>
    <row r="106" spans="1:26" x14ac:dyDescent="0.25">
      <c r="A106" s="34" t="s">
        <v>411</v>
      </c>
      <c r="B106" s="4" t="s">
        <v>201</v>
      </c>
      <c r="C106" s="77"/>
      <c r="D106" s="77"/>
      <c r="E106" s="77"/>
      <c r="F106" s="142">
        <f>SUM(C106:E106)</f>
        <v>0</v>
      </c>
      <c r="G106" s="149"/>
      <c r="H106" s="77"/>
      <c r="I106" s="77"/>
      <c r="J106" s="142">
        <f>SUM(G106:I106)</f>
        <v>0</v>
      </c>
      <c r="K106" s="149"/>
      <c r="L106" s="77"/>
      <c r="M106" s="77"/>
      <c r="N106" s="142">
        <f>SUM(K106:M106)</f>
        <v>0</v>
      </c>
      <c r="O106" s="149"/>
      <c r="P106" s="77"/>
      <c r="Q106" s="77"/>
      <c r="R106" s="142">
        <f>SUM(O106:Q106)</f>
        <v>0</v>
      </c>
      <c r="S106" s="149"/>
      <c r="T106" s="77"/>
      <c r="U106" s="77"/>
      <c r="V106" s="142">
        <f>SUM(S106:U106)</f>
        <v>0</v>
      </c>
      <c r="W106" s="166"/>
      <c r="X106" s="133"/>
      <c r="Y106" s="133"/>
      <c r="Z106" s="134">
        <f>SUM(W106:Y106)</f>
        <v>0</v>
      </c>
    </row>
    <row r="107" spans="1:26" x14ac:dyDescent="0.25">
      <c r="A107" s="12" t="s">
        <v>202</v>
      </c>
      <c r="B107" s="4" t="s">
        <v>203</v>
      </c>
      <c r="C107" s="78"/>
      <c r="D107" s="78"/>
      <c r="E107" s="78"/>
      <c r="F107" s="142">
        <f>SUM(C107:E107)</f>
        <v>0</v>
      </c>
      <c r="G107" s="150"/>
      <c r="H107" s="78"/>
      <c r="I107" s="78"/>
      <c r="J107" s="142">
        <f>SUM(G107:I107)</f>
        <v>0</v>
      </c>
      <c r="K107" s="150"/>
      <c r="L107" s="78"/>
      <c r="M107" s="78"/>
      <c r="N107" s="142">
        <f>SUM(K107:M107)</f>
        <v>0</v>
      </c>
      <c r="O107" s="150"/>
      <c r="P107" s="78"/>
      <c r="Q107" s="78"/>
      <c r="R107" s="142">
        <f>SUM(O107:Q107)</f>
        <v>0</v>
      </c>
      <c r="S107" s="150"/>
      <c r="T107" s="78"/>
      <c r="U107" s="78"/>
      <c r="V107" s="142">
        <f>SUM(S107:U107)</f>
        <v>0</v>
      </c>
      <c r="W107" s="167"/>
      <c r="X107" s="131"/>
      <c r="Y107" s="131"/>
      <c r="Z107" s="134">
        <f>SUM(W107:Y107)</f>
        <v>0</v>
      </c>
    </row>
    <row r="108" spans="1:26" x14ac:dyDescent="0.25">
      <c r="A108" s="12" t="s">
        <v>444</v>
      </c>
      <c r="B108" s="4" t="s">
        <v>204</v>
      </c>
      <c r="C108" s="78"/>
      <c r="D108" s="78"/>
      <c r="E108" s="78"/>
      <c r="F108" s="142">
        <f>SUM(C108:E108)</f>
        <v>0</v>
      </c>
      <c r="G108" s="150"/>
      <c r="H108" s="78"/>
      <c r="I108" s="78"/>
      <c r="J108" s="142">
        <f>SUM(G108:I108)</f>
        <v>0</v>
      </c>
      <c r="K108" s="150"/>
      <c r="L108" s="78"/>
      <c r="M108" s="78"/>
      <c r="N108" s="142">
        <f>SUM(K108:M108)</f>
        <v>0</v>
      </c>
      <c r="O108" s="150"/>
      <c r="P108" s="78"/>
      <c r="Q108" s="78"/>
      <c r="R108" s="142">
        <f>SUM(O108:Q108)</f>
        <v>0</v>
      </c>
      <c r="S108" s="150"/>
      <c r="T108" s="78"/>
      <c r="U108" s="78"/>
      <c r="V108" s="142">
        <f>SUM(S108:U108)</f>
        <v>0</v>
      </c>
      <c r="W108" s="167"/>
      <c r="X108" s="131"/>
      <c r="Y108" s="131"/>
      <c r="Z108" s="134">
        <f>SUM(W108:Y108)</f>
        <v>0</v>
      </c>
    </row>
    <row r="109" spans="1:26" s="82" customFormat="1" x14ac:dyDescent="0.25">
      <c r="A109" s="13" t="s">
        <v>408</v>
      </c>
      <c r="B109" s="6" t="s">
        <v>205</v>
      </c>
      <c r="C109" s="76">
        <f t="shared" ref="C109:N109" si="109">SUM(C105:C108)</f>
        <v>0</v>
      </c>
      <c r="D109" s="76">
        <f t="shared" si="109"/>
        <v>0</v>
      </c>
      <c r="E109" s="76">
        <f t="shared" si="109"/>
        <v>0</v>
      </c>
      <c r="F109" s="143">
        <f t="shared" si="109"/>
        <v>0</v>
      </c>
      <c r="G109" s="151">
        <f t="shared" si="109"/>
        <v>0</v>
      </c>
      <c r="H109" s="76">
        <f t="shared" si="109"/>
        <v>0</v>
      </c>
      <c r="I109" s="76">
        <f t="shared" si="109"/>
        <v>0</v>
      </c>
      <c r="J109" s="143">
        <f t="shared" si="109"/>
        <v>0</v>
      </c>
      <c r="K109" s="151">
        <f t="shared" si="109"/>
        <v>0</v>
      </c>
      <c r="L109" s="76">
        <f t="shared" si="109"/>
        <v>0</v>
      </c>
      <c r="M109" s="76">
        <f t="shared" si="109"/>
        <v>0</v>
      </c>
      <c r="N109" s="143">
        <f t="shared" si="109"/>
        <v>0</v>
      </c>
      <c r="O109" s="151">
        <f t="shared" ref="O109:R109" si="110">SUM(O105:O108)</f>
        <v>0</v>
      </c>
      <c r="P109" s="76">
        <f t="shared" si="110"/>
        <v>0</v>
      </c>
      <c r="Q109" s="76">
        <f t="shared" si="110"/>
        <v>0</v>
      </c>
      <c r="R109" s="143">
        <f t="shared" si="110"/>
        <v>0</v>
      </c>
      <c r="S109" s="151">
        <f t="shared" ref="S109:V109" si="111">SUM(S105:S108)</f>
        <v>0</v>
      </c>
      <c r="T109" s="76">
        <f t="shared" si="111"/>
        <v>0</v>
      </c>
      <c r="U109" s="76">
        <f t="shared" si="111"/>
        <v>0</v>
      </c>
      <c r="V109" s="143">
        <f t="shared" si="111"/>
        <v>0</v>
      </c>
      <c r="W109" s="168">
        <f t="shared" ref="W109:Z109" si="112">SUM(W105:W108)</f>
        <v>0</v>
      </c>
      <c r="X109" s="135">
        <f t="shared" si="112"/>
        <v>0</v>
      </c>
      <c r="Y109" s="135">
        <f t="shared" si="112"/>
        <v>0</v>
      </c>
      <c r="Z109" s="135">
        <f t="shared" si="112"/>
        <v>0</v>
      </c>
    </row>
    <row r="110" spans="1:26" x14ac:dyDescent="0.25">
      <c r="A110" s="34" t="s">
        <v>206</v>
      </c>
      <c r="B110" s="4" t="s">
        <v>207</v>
      </c>
      <c r="C110" s="77"/>
      <c r="D110" s="77"/>
      <c r="E110" s="77"/>
      <c r="F110" s="142">
        <f>SUM(C110:E110)</f>
        <v>0</v>
      </c>
      <c r="G110" s="149"/>
      <c r="H110" s="77"/>
      <c r="I110" s="77"/>
      <c r="J110" s="142">
        <f>SUM(G110:I110)</f>
        <v>0</v>
      </c>
      <c r="K110" s="149">
        <v>408</v>
      </c>
      <c r="L110" s="77"/>
      <c r="M110" s="77"/>
      <c r="N110" s="142">
        <f>SUM(K110:M110)</f>
        <v>408</v>
      </c>
      <c r="O110" s="149">
        <v>408</v>
      </c>
      <c r="P110" s="77"/>
      <c r="Q110" s="77"/>
      <c r="R110" s="142">
        <f>SUM(O110:Q110)</f>
        <v>408</v>
      </c>
      <c r="S110" s="149">
        <v>408</v>
      </c>
      <c r="T110" s="77"/>
      <c r="U110" s="77"/>
      <c r="V110" s="142">
        <f>SUM(S110:U110)</f>
        <v>408</v>
      </c>
      <c r="W110" s="166">
        <v>408</v>
      </c>
      <c r="X110" s="133"/>
      <c r="Y110" s="133"/>
      <c r="Z110" s="134">
        <f>SUM(W110:Y110)</f>
        <v>408</v>
      </c>
    </row>
    <row r="111" spans="1:26" x14ac:dyDescent="0.25">
      <c r="A111" s="34" t="s">
        <v>208</v>
      </c>
      <c r="B111" s="4" t="s">
        <v>209</v>
      </c>
      <c r="C111" s="77"/>
      <c r="D111" s="77"/>
      <c r="E111" s="77"/>
      <c r="F111" s="142">
        <f>SUM(C111:E111)</f>
        <v>0</v>
      </c>
      <c r="G111" s="149"/>
      <c r="H111" s="77"/>
      <c r="I111" s="77"/>
      <c r="J111" s="142">
        <f>SUM(G111:I111)</f>
        <v>0</v>
      </c>
      <c r="K111" s="149"/>
      <c r="L111" s="77"/>
      <c r="M111" s="77"/>
      <c r="N111" s="142">
        <f>SUM(K111:M111)</f>
        <v>0</v>
      </c>
      <c r="O111" s="149"/>
      <c r="P111" s="77"/>
      <c r="Q111" s="77"/>
      <c r="R111" s="142">
        <f>SUM(O111:Q111)</f>
        <v>0</v>
      </c>
      <c r="S111" s="149"/>
      <c r="T111" s="77"/>
      <c r="U111" s="77"/>
      <c r="V111" s="142">
        <f>SUM(S111:U111)</f>
        <v>0</v>
      </c>
      <c r="W111" s="166"/>
      <c r="X111" s="133"/>
      <c r="Y111" s="133"/>
      <c r="Z111" s="134">
        <f>SUM(W111:Y111)</f>
        <v>0</v>
      </c>
    </row>
    <row r="112" spans="1:26" s="82" customFormat="1" x14ac:dyDescent="0.25">
      <c r="A112" s="13" t="s">
        <v>210</v>
      </c>
      <c r="B112" s="6" t="s">
        <v>211</v>
      </c>
      <c r="C112" s="76">
        <f t="shared" ref="C112:N112" si="113">SUM(C110:C111)</f>
        <v>0</v>
      </c>
      <c r="D112" s="76">
        <f t="shared" si="113"/>
        <v>0</v>
      </c>
      <c r="E112" s="76">
        <f t="shared" si="113"/>
        <v>0</v>
      </c>
      <c r="F112" s="143">
        <f t="shared" si="113"/>
        <v>0</v>
      </c>
      <c r="G112" s="151">
        <f t="shared" si="113"/>
        <v>0</v>
      </c>
      <c r="H112" s="76">
        <f t="shared" si="113"/>
        <v>0</v>
      </c>
      <c r="I112" s="76">
        <f t="shared" si="113"/>
        <v>0</v>
      </c>
      <c r="J112" s="143">
        <f t="shared" si="113"/>
        <v>0</v>
      </c>
      <c r="K112" s="151">
        <f t="shared" si="113"/>
        <v>408</v>
      </c>
      <c r="L112" s="76">
        <f t="shared" si="113"/>
        <v>0</v>
      </c>
      <c r="M112" s="76">
        <f t="shared" si="113"/>
        <v>0</v>
      </c>
      <c r="N112" s="143">
        <f t="shared" si="113"/>
        <v>408</v>
      </c>
      <c r="O112" s="151">
        <f t="shared" ref="O112:R112" si="114">SUM(O110:O111)</f>
        <v>408</v>
      </c>
      <c r="P112" s="76">
        <f t="shared" si="114"/>
        <v>0</v>
      </c>
      <c r="Q112" s="76">
        <f t="shared" si="114"/>
        <v>0</v>
      </c>
      <c r="R112" s="143">
        <f t="shared" si="114"/>
        <v>408</v>
      </c>
      <c r="S112" s="151">
        <f t="shared" ref="S112:V112" si="115">SUM(S110:S111)</f>
        <v>408</v>
      </c>
      <c r="T112" s="76">
        <f t="shared" si="115"/>
        <v>0</v>
      </c>
      <c r="U112" s="76">
        <f t="shared" si="115"/>
        <v>0</v>
      </c>
      <c r="V112" s="143">
        <f t="shared" si="115"/>
        <v>408</v>
      </c>
      <c r="W112" s="168">
        <f t="shared" ref="W112:Z112" si="116">SUM(W110:W111)</f>
        <v>408</v>
      </c>
      <c r="X112" s="135">
        <f t="shared" si="116"/>
        <v>0</v>
      </c>
      <c r="Y112" s="135">
        <f t="shared" si="116"/>
        <v>0</v>
      </c>
      <c r="Z112" s="135">
        <f t="shared" si="116"/>
        <v>408</v>
      </c>
    </row>
    <row r="113" spans="1:26" x14ac:dyDescent="0.25">
      <c r="A113" s="34" t="s">
        <v>212</v>
      </c>
      <c r="B113" s="4" t="s">
        <v>213</v>
      </c>
      <c r="C113" s="77"/>
      <c r="D113" s="77"/>
      <c r="E113" s="77"/>
      <c r="F113" s="142">
        <f>SUM(C113:E113)</f>
        <v>0</v>
      </c>
      <c r="G113" s="149"/>
      <c r="H113" s="77"/>
      <c r="I113" s="77"/>
      <c r="J113" s="142">
        <f>SUM(G113:I113)</f>
        <v>0</v>
      </c>
      <c r="K113" s="149"/>
      <c r="L113" s="77"/>
      <c r="M113" s="77"/>
      <c r="N113" s="142">
        <f>SUM(K113:M113)</f>
        <v>0</v>
      </c>
      <c r="O113" s="149"/>
      <c r="P113" s="77"/>
      <c r="Q113" s="77"/>
      <c r="R113" s="142">
        <f>SUM(O113:Q113)</f>
        <v>0</v>
      </c>
      <c r="S113" s="149"/>
      <c r="T113" s="77"/>
      <c r="U113" s="77"/>
      <c r="V113" s="142">
        <f>SUM(S113:U113)</f>
        <v>0</v>
      </c>
      <c r="W113" s="166"/>
      <c r="X113" s="133"/>
      <c r="Y113" s="133"/>
      <c r="Z113" s="134">
        <f>SUM(W113:Y113)</f>
        <v>0</v>
      </c>
    </row>
    <row r="114" spans="1:26" x14ac:dyDescent="0.25">
      <c r="A114" s="34" t="s">
        <v>214</v>
      </c>
      <c r="B114" s="4" t="s">
        <v>215</v>
      </c>
      <c r="C114" s="77"/>
      <c r="D114" s="77"/>
      <c r="E114" s="77"/>
      <c r="F114" s="142">
        <f>SUM(C114:E114)</f>
        <v>0</v>
      </c>
      <c r="G114" s="149"/>
      <c r="H114" s="77"/>
      <c r="I114" s="77"/>
      <c r="J114" s="142">
        <f>SUM(G114:I114)</f>
        <v>0</v>
      </c>
      <c r="K114" s="149"/>
      <c r="L114" s="77"/>
      <c r="M114" s="77"/>
      <c r="N114" s="142">
        <f>SUM(K114:M114)</f>
        <v>0</v>
      </c>
      <c r="O114" s="149"/>
      <c r="P114" s="77"/>
      <c r="Q114" s="77"/>
      <c r="R114" s="142">
        <f>SUM(O114:Q114)</f>
        <v>0</v>
      </c>
      <c r="S114" s="149"/>
      <c r="T114" s="77"/>
      <c r="U114" s="77"/>
      <c r="V114" s="142">
        <f>SUM(S114:U114)</f>
        <v>0</v>
      </c>
      <c r="W114" s="166"/>
      <c r="X114" s="133"/>
      <c r="Y114" s="133"/>
      <c r="Z114" s="134">
        <f>SUM(W114:Y114)</f>
        <v>0</v>
      </c>
    </row>
    <row r="115" spans="1:26" x14ac:dyDescent="0.25">
      <c r="A115" s="34" t="s">
        <v>216</v>
      </c>
      <c r="B115" s="4" t="s">
        <v>217</v>
      </c>
      <c r="C115" s="77"/>
      <c r="D115" s="77"/>
      <c r="E115" s="77"/>
      <c r="F115" s="142">
        <f>SUM(C115:E115)</f>
        <v>0</v>
      </c>
      <c r="G115" s="149"/>
      <c r="H115" s="77"/>
      <c r="I115" s="77"/>
      <c r="J115" s="142">
        <f>SUM(G115:I115)</f>
        <v>0</v>
      </c>
      <c r="K115" s="149"/>
      <c r="L115" s="77"/>
      <c r="M115" s="77"/>
      <c r="N115" s="142">
        <f>SUM(K115:M115)</f>
        <v>0</v>
      </c>
      <c r="O115" s="149"/>
      <c r="P115" s="77"/>
      <c r="Q115" s="77"/>
      <c r="R115" s="142">
        <f>SUM(O115:Q115)</f>
        <v>0</v>
      </c>
      <c r="S115" s="149"/>
      <c r="T115" s="77"/>
      <c r="U115" s="77"/>
      <c r="V115" s="142">
        <f>SUM(S115:U115)</f>
        <v>0</v>
      </c>
      <c r="W115" s="166"/>
      <c r="X115" s="133"/>
      <c r="Y115" s="133"/>
      <c r="Z115" s="134">
        <f>SUM(W115:Y115)</f>
        <v>0</v>
      </c>
    </row>
    <row r="116" spans="1:26" s="82" customFormat="1" x14ac:dyDescent="0.25">
      <c r="A116" s="35" t="s">
        <v>409</v>
      </c>
      <c r="B116" s="36" t="s">
        <v>218</v>
      </c>
      <c r="C116" s="76">
        <f t="shared" ref="C116:N116" si="117">SUM(C112,C109,C104)</f>
        <v>0</v>
      </c>
      <c r="D116" s="76">
        <f t="shared" si="117"/>
        <v>0</v>
      </c>
      <c r="E116" s="76">
        <f t="shared" si="117"/>
        <v>0</v>
      </c>
      <c r="F116" s="143">
        <f t="shared" si="117"/>
        <v>0</v>
      </c>
      <c r="G116" s="151">
        <f t="shared" si="117"/>
        <v>0</v>
      </c>
      <c r="H116" s="76">
        <f t="shared" si="117"/>
        <v>10789</v>
      </c>
      <c r="I116" s="76">
        <f t="shared" si="117"/>
        <v>0</v>
      </c>
      <c r="J116" s="143">
        <f t="shared" si="117"/>
        <v>10789</v>
      </c>
      <c r="K116" s="151">
        <f t="shared" si="117"/>
        <v>408</v>
      </c>
      <c r="L116" s="76">
        <f t="shared" si="117"/>
        <v>10789</v>
      </c>
      <c r="M116" s="76">
        <f t="shared" si="117"/>
        <v>0</v>
      </c>
      <c r="N116" s="143">
        <f t="shared" si="117"/>
        <v>11197</v>
      </c>
      <c r="O116" s="151">
        <f t="shared" ref="O116:R116" si="118">SUM(O112,O109,O104)</f>
        <v>408</v>
      </c>
      <c r="P116" s="76">
        <f t="shared" si="118"/>
        <v>10789</v>
      </c>
      <c r="Q116" s="76">
        <f t="shared" si="118"/>
        <v>0</v>
      </c>
      <c r="R116" s="143">
        <f t="shared" si="118"/>
        <v>11197</v>
      </c>
      <c r="S116" s="151">
        <f t="shared" ref="S116:V116" si="119">SUM(S112,S109,S104)</f>
        <v>408</v>
      </c>
      <c r="T116" s="76">
        <f t="shared" si="119"/>
        <v>8200</v>
      </c>
      <c r="U116" s="76">
        <f t="shared" si="119"/>
        <v>0</v>
      </c>
      <c r="V116" s="143">
        <f t="shared" si="119"/>
        <v>8608</v>
      </c>
      <c r="W116" s="168">
        <f t="shared" ref="W116:Z116" si="120">SUM(W112,W109,W104)</f>
        <v>408</v>
      </c>
      <c r="X116" s="135">
        <f t="shared" si="120"/>
        <v>7989</v>
      </c>
      <c r="Y116" s="135">
        <f t="shared" si="120"/>
        <v>0</v>
      </c>
      <c r="Z116" s="135">
        <f t="shared" si="120"/>
        <v>8397</v>
      </c>
    </row>
    <row r="117" spans="1:26" x14ac:dyDescent="0.25">
      <c r="A117" s="34" t="s">
        <v>219</v>
      </c>
      <c r="B117" s="4" t="s">
        <v>220</v>
      </c>
      <c r="C117" s="77"/>
      <c r="D117" s="77"/>
      <c r="E117" s="77"/>
      <c r="F117" s="142">
        <f>SUM(C117:E117)</f>
        <v>0</v>
      </c>
      <c r="G117" s="149"/>
      <c r="H117" s="77"/>
      <c r="I117" s="77"/>
      <c r="J117" s="142">
        <f>SUM(G117:I117)</f>
        <v>0</v>
      </c>
      <c r="K117" s="149"/>
      <c r="L117" s="77"/>
      <c r="M117" s="77"/>
      <c r="N117" s="142">
        <f>SUM(K117:M117)</f>
        <v>0</v>
      </c>
      <c r="O117" s="149"/>
      <c r="P117" s="77"/>
      <c r="Q117" s="77"/>
      <c r="R117" s="142">
        <f>SUM(O117:Q117)</f>
        <v>0</v>
      </c>
      <c r="S117" s="149"/>
      <c r="T117" s="77"/>
      <c r="U117" s="77"/>
      <c r="V117" s="142">
        <f>SUM(S117:U117)</f>
        <v>0</v>
      </c>
      <c r="W117" s="166"/>
      <c r="X117" s="133"/>
      <c r="Y117" s="133"/>
      <c r="Z117" s="134">
        <f>SUM(W117:Y117)</f>
        <v>0</v>
      </c>
    </row>
    <row r="118" spans="1:26" x14ac:dyDescent="0.25">
      <c r="A118" s="12" t="s">
        <v>221</v>
      </c>
      <c r="B118" s="4" t="s">
        <v>222</v>
      </c>
      <c r="C118" s="78"/>
      <c r="D118" s="78"/>
      <c r="E118" s="78"/>
      <c r="F118" s="142">
        <f>SUM(C118:E118)</f>
        <v>0</v>
      </c>
      <c r="G118" s="150"/>
      <c r="H118" s="78"/>
      <c r="I118" s="78"/>
      <c r="J118" s="142">
        <f>SUM(G118:I118)</f>
        <v>0</v>
      </c>
      <c r="K118" s="150"/>
      <c r="L118" s="78"/>
      <c r="M118" s="78"/>
      <c r="N118" s="142">
        <f>SUM(K118:M118)</f>
        <v>0</v>
      </c>
      <c r="O118" s="150"/>
      <c r="P118" s="78"/>
      <c r="Q118" s="78"/>
      <c r="R118" s="142">
        <f>SUM(O118:Q118)</f>
        <v>0</v>
      </c>
      <c r="S118" s="150"/>
      <c r="T118" s="78"/>
      <c r="U118" s="78"/>
      <c r="V118" s="142">
        <f>SUM(S118:U118)</f>
        <v>0</v>
      </c>
      <c r="W118" s="167"/>
      <c r="X118" s="131"/>
      <c r="Y118" s="131"/>
      <c r="Z118" s="134">
        <f>SUM(W118:Y118)</f>
        <v>0</v>
      </c>
    </row>
    <row r="119" spans="1:26" x14ac:dyDescent="0.25">
      <c r="A119" s="34" t="s">
        <v>445</v>
      </c>
      <c r="B119" s="4" t="s">
        <v>223</v>
      </c>
      <c r="C119" s="77"/>
      <c r="D119" s="77"/>
      <c r="E119" s="77"/>
      <c r="F119" s="142">
        <f>SUM(C119:E119)</f>
        <v>0</v>
      </c>
      <c r="G119" s="149"/>
      <c r="H119" s="77"/>
      <c r="I119" s="77"/>
      <c r="J119" s="142">
        <f>SUM(G119:I119)</f>
        <v>0</v>
      </c>
      <c r="K119" s="149"/>
      <c r="L119" s="77"/>
      <c r="M119" s="77"/>
      <c r="N119" s="142">
        <f>SUM(K119:M119)</f>
        <v>0</v>
      </c>
      <c r="O119" s="149"/>
      <c r="P119" s="77"/>
      <c r="Q119" s="77"/>
      <c r="R119" s="142">
        <f>SUM(O119:Q119)</f>
        <v>0</v>
      </c>
      <c r="S119" s="149"/>
      <c r="T119" s="77"/>
      <c r="U119" s="77"/>
      <c r="V119" s="142">
        <f>SUM(S119:U119)</f>
        <v>0</v>
      </c>
      <c r="W119" s="166"/>
      <c r="X119" s="133"/>
      <c r="Y119" s="133"/>
      <c r="Z119" s="134">
        <f>SUM(W119:Y119)</f>
        <v>0</v>
      </c>
    </row>
    <row r="120" spans="1:26" x14ac:dyDescent="0.25">
      <c r="A120" s="34" t="s">
        <v>414</v>
      </c>
      <c r="B120" s="4" t="s">
        <v>224</v>
      </c>
      <c r="C120" s="77"/>
      <c r="D120" s="77"/>
      <c r="E120" s="77"/>
      <c r="F120" s="142">
        <f>SUM(C120:E120)</f>
        <v>0</v>
      </c>
      <c r="G120" s="149"/>
      <c r="H120" s="77"/>
      <c r="I120" s="77"/>
      <c r="J120" s="142">
        <f>SUM(G120:I120)</f>
        <v>0</v>
      </c>
      <c r="K120" s="149"/>
      <c r="L120" s="77"/>
      <c r="M120" s="77"/>
      <c r="N120" s="142">
        <f>SUM(K120:M120)</f>
        <v>0</v>
      </c>
      <c r="O120" s="149"/>
      <c r="P120" s="77"/>
      <c r="Q120" s="77"/>
      <c r="R120" s="142">
        <f>SUM(O120:Q120)</f>
        <v>0</v>
      </c>
      <c r="S120" s="149"/>
      <c r="T120" s="77"/>
      <c r="U120" s="77"/>
      <c r="V120" s="142">
        <f>SUM(S120:U120)</f>
        <v>0</v>
      </c>
      <c r="W120" s="166"/>
      <c r="X120" s="133"/>
      <c r="Y120" s="133"/>
      <c r="Z120" s="134">
        <f>SUM(W120:Y120)</f>
        <v>0</v>
      </c>
    </row>
    <row r="121" spans="1:26" s="82" customFormat="1" x14ac:dyDescent="0.25">
      <c r="A121" s="35" t="s">
        <v>415</v>
      </c>
      <c r="B121" s="36" t="s">
        <v>228</v>
      </c>
      <c r="C121" s="76">
        <f t="shared" ref="C121:N121" si="121">SUM(C117:C120)</f>
        <v>0</v>
      </c>
      <c r="D121" s="76">
        <f t="shared" si="121"/>
        <v>0</v>
      </c>
      <c r="E121" s="76">
        <f t="shared" si="121"/>
        <v>0</v>
      </c>
      <c r="F121" s="143">
        <f t="shared" si="121"/>
        <v>0</v>
      </c>
      <c r="G121" s="151">
        <f t="shared" si="121"/>
        <v>0</v>
      </c>
      <c r="H121" s="76">
        <f t="shared" si="121"/>
        <v>0</v>
      </c>
      <c r="I121" s="76">
        <f t="shared" si="121"/>
        <v>0</v>
      </c>
      <c r="J121" s="143">
        <f t="shared" si="121"/>
        <v>0</v>
      </c>
      <c r="K121" s="151">
        <f t="shared" si="121"/>
        <v>0</v>
      </c>
      <c r="L121" s="76">
        <f t="shared" si="121"/>
        <v>0</v>
      </c>
      <c r="M121" s="76">
        <f t="shared" si="121"/>
        <v>0</v>
      </c>
      <c r="N121" s="143">
        <f t="shared" si="121"/>
        <v>0</v>
      </c>
      <c r="O121" s="151">
        <f t="shared" ref="O121:R121" si="122">SUM(O117:O120)</f>
        <v>0</v>
      </c>
      <c r="P121" s="76">
        <f t="shared" si="122"/>
        <v>0</v>
      </c>
      <c r="Q121" s="76">
        <f t="shared" si="122"/>
        <v>0</v>
      </c>
      <c r="R121" s="143">
        <f t="shared" si="122"/>
        <v>0</v>
      </c>
      <c r="S121" s="151">
        <f t="shared" ref="S121:V121" si="123">SUM(S117:S120)</f>
        <v>0</v>
      </c>
      <c r="T121" s="76">
        <f t="shared" si="123"/>
        <v>0</v>
      </c>
      <c r="U121" s="76">
        <f t="shared" si="123"/>
        <v>0</v>
      </c>
      <c r="V121" s="143">
        <f t="shared" si="123"/>
        <v>0</v>
      </c>
      <c r="W121" s="168">
        <f t="shared" ref="W121:Z121" si="124">SUM(W117:W120)</f>
        <v>0</v>
      </c>
      <c r="X121" s="135">
        <f t="shared" si="124"/>
        <v>0</v>
      </c>
      <c r="Y121" s="135">
        <f t="shared" si="124"/>
        <v>0</v>
      </c>
      <c r="Z121" s="135">
        <f t="shared" si="124"/>
        <v>0</v>
      </c>
    </row>
    <row r="122" spans="1:26" x14ac:dyDescent="0.25">
      <c r="A122" s="12" t="s">
        <v>229</v>
      </c>
      <c r="B122" s="4" t="s">
        <v>230</v>
      </c>
      <c r="C122" s="78"/>
      <c r="D122" s="78"/>
      <c r="E122" s="78"/>
      <c r="F122" s="140">
        <f>SUM(C122:E122)</f>
        <v>0</v>
      </c>
      <c r="G122" s="150"/>
      <c r="H122" s="78"/>
      <c r="I122" s="78"/>
      <c r="J122" s="140">
        <f>SUM(G122:I122)</f>
        <v>0</v>
      </c>
      <c r="K122" s="150"/>
      <c r="L122" s="78"/>
      <c r="M122" s="78"/>
      <c r="N122" s="140">
        <f>SUM(K122:M122)</f>
        <v>0</v>
      </c>
      <c r="O122" s="150"/>
      <c r="P122" s="78"/>
      <c r="Q122" s="78"/>
      <c r="R122" s="140">
        <f>SUM(O122:Q122)</f>
        <v>0</v>
      </c>
      <c r="S122" s="150"/>
      <c r="T122" s="78"/>
      <c r="U122" s="78"/>
      <c r="V122" s="140">
        <f>SUM(S122:U122)</f>
        <v>0</v>
      </c>
      <c r="W122" s="167"/>
      <c r="X122" s="131"/>
      <c r="Y122" s="131"/>
      <c r="Z122" s="130">
        <f>SUM(W122:Y122)</f>
        <v>0</v>
      </c>
    </row>
    <row r="123" spans="1:26" s="82" customFormat="1" ht="15.75" x14ac:dyDescent="0.25">
      <c r="A123" s="37" t="s">
        <v>449</v>
      </c>
      <c r="B123" s="38" t="s">
        <v>231</v>
      </c>
      <c r="C123" s="76">
        <f t="shared" ref="C123:N123" si="125">SUM(C116,C121,C122,)</f>
        <v>0</v>
      </c>
      <c r="D123" s="76">
        <f t="shared" si="125"/>
        <v>0</v>
      </c>
      <c r="E123" s="76">
        <f t="shared" si="125"/>
        <v>0</v>
      </c>
      <c r="F123" s="143">
        <f t="shared" si="125"/>
        <v>0</v>
      </c>
      <c r="G123" s="151">
        <f t="shared" si="125"/>
        <v>0</v>
      </c>
      <c r="H123" s="76">
        <f t="shared" si="125"/>
        <v>10789</v>
      </c>
      <c r="I123" s="76">
        <f t="shared" si="125"/>
        <v>0</v>
      </c>
      <c r="J123" s="143">
        <f t="shared" si="125"/>
        <v>10789</v>
      </c>
      <c r="K123" s="151">
        <f t="shared" si="125"/>
        <v>408</v>
      </c>
      <c r="L123" s="76">
        <f t="shared" si="125"/>
        <v>10789</v>
      </c>
      <c r="M123" s="76">
        <f t="shared" si="125"/>
        <v>0</v>
      </c>
      <c r="N123" s="143">
        <f t="shared" si="125"/>
        <v>11197</v>
      </c>
      <c r="O123" s="151">
        <f t="shared" ref="O123:R123" si="126">SUM(O116,O121,O122,)</f>
        <v>408</v>
      </c>
      <c r="P123" s="76">
        <f t="shared" si="126"/>
        <v>10789</v>
      </c>
      <c r="Q123" s="76">
        <f t="shared" si="126"/>
        <v>0</v>
      </c>
      <c r="R123" s="143">
        <f t="shared" si="126"/>
        <v>11197</v>
      </c>
      <c r="S123" s="151">
        <f t="shared" ref="S123:V123" si="127">SUM(S116,S121,S122,)</f>
        <v>408</v>
      </c>
      <c r="T123" s="76">
        <f t="shared" si="127"/>
        <v>8200</v>
      </c>
      <c r="U123" s="76">
        <f t="shared" si="127"/>
        <v>0</v>
      </c>
      <c r="V123" s="143">
        <f t="shared" si="127"/>
        <v>8608</v>
      </c>
      <c r="W123" s="168">
        <f t="shared" ref="W123:Z123" si="128">SUM(W116,W121,W122,)</f>
        <v>408</v>
      </c>
      <c r="X123" s="135">
        <f t="shared" si="128"/>
        <v>7989</v>
      </c>
      <c r="Y123" s="135">
        <f t="shared" si="128"/>
        <v>0</v>
      </c>
      <c r="Z123" s="135">
        <f t="shared" si="128"/>
        <v>8397</v>
      </c>
    </row>
    <row r="124" spans="1:26" s="82" customFormat="1" ht="15.75" x14ac:dyDescent="0.25">
      <c r="A124" s="84" t="s">
        <v>485</v>
      </c>
      <c r="B124" s="84"/>
      <c r="C124" s="81">
        <f t="shared" ref="C124:N124" si="129">SUM(C26,C27,C52,C61,C75,C84,C89,C98,C123,)</f>
        <v>11841</v>
      </c>
      <c r="D124" s="81">
        <f t="shared" si="129"/>
        <v>1686</v>
      </c>
      <c r="E124" s="81">
        <f t="shared" si="129"/>
        <v>0</v>
      </c>
      <c r="F124" s="138">
        <f t="shared" si="129"/>
        <v>13527</v>
      </c>
      <c r="G124" s="146">
        <f t="shared" si="129"/>
        <v>10859</v>
      </c>
      <c r="H124" s="81">
        <f t="shared" si="129"/>
        <v>25475</v>
      </c>
      <c r="I124" s="81">
        <f t="shared" si="129"/>
        <v>0</v>
      </c>
      <c r="J124" s="138">
        <f t="shared" si="129"/>
        <v>36334</v>
      </c>
      <c r="K124" s="146">
        <f t="shared" si="129"/>
        <v>10843</v>
      </c>
      <c r="L124" s="81">
        <f t="shared" si="129"/>
        <v>25639</v>
      </c>
      <c r="M124" s="81">
        <f t="shared" si="129"/>
        <v>0</v>
      </c>
      <c r="N124" s="138">
        <f t="shared" si="129"/>
        <v>36482</v>
      </c>
      <c r="O124" s="156">
        <f t="shared" ref="O124:R124" si="130">SUM(O26,O27,O52,O61,O75,O84,O89,O98,O123,)</f>
        <v>15601</v>
      </c>
      <c r="P124" s="102">
        <f t="shared" si="130"/>
        <v>22819</v>
      </c>
      <c r="Q124" s="102">
        <f t="shared" si="130"/>
        <v>0</v>
      </c>
      <c r="R124" s="157">
        <f t="shared" si="130"/>
        <v>38420</v>
      </c>
      <c r="S124" s="156">
        <f t="shared" ref="S124:V124" si="131">SUM(S26,S27,S52,S61,S75,S84,S89,S98,S123,)</f>
        <v>15030</v>
      </c>
      <c r="T124" s="102">
        <f t="shared" si="131"/>
        <v>20050</v>
      </c>
      <c r="U124" s="102">
        <f t="shared" si="131"/>
        <v>0</v>
      </c>
      <c r="V124" s="157">
        <f t="shared" si="131"/>
        <v>35080</v>
      </c>
      <c r="W124" s="162">
        <f t="shared" ref="W124:Z124" si="132">SUM(W26,W27,W52,W61,W75,W84,W89,W98,W123,)</f>
        <v>18398</v>
      </c>
      <c r="X124" s="125">
        <f t="shared" si="132"/>
        <v>19402</v>
      </c>
      <c r="Y124" s="125">
        <f t="shared" si="132"/>
        <v>0</v>
      </c>
      <c r="Z124" s="125">
        <f t="shared" si="132"/>
        <v>37800</v>
      </c>
    </row>
    <row r="125" spans="1:26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114"/>
      <c r="T125" s="114"/>
      <c r="U125" s="114"/>
      <c r="V125" s="114"/>
      <c r="W125" s="23"/>
      <c r="X125" s="23"/>
      <c r="Y125" s="23"/>
    </row>
    <row r="126" spans="1:26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114"/>
      <c r="T126" s="114"/>
      <c r="U126" s="114"/>
      <c r="V126" s="114"/>
      <c r="W126" s="23"/>
      <c r="X126" s="23"/>
      <c r="Y126" s="23"/>
    </row>
    <row r="127" spans="1:26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114"/>
      <c r="T127" s="114"/>
      <c r="U127" s="114"/>
      <c r="V127" s="114"/>
      <c r="W127" s="23"/>
      <c r="X127" s="23"/>
      <c r="Y127" s="23"/>
    </row>
    <row r="128" spans="1:26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114"/>
      <c r="T128" s="114"/>
      <c r="U128" s="114"/>
      <c r="V128" s="114"/>
      <c r="W128" s="23"/>
      <c r="X128" s="23"/>
      <c r="Y128" s="23"/>
    </row>
    <row r="129" spans="2:25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114"/>
      <c r="T129" s="114"/>
      <c r="U129" s="114"/>
      <c r="V129" s="114"/>
      <c r="W129" s="23"/>
      <c r="X129" s="23"/>
      <c r="Y129" s="23"/>
    </row>
    <row r="130" spans="2:25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114"/>
      <c r="T130" s="114"/>
      <c r="U130" s="114"/>
      <c r="V130" s="114"/>
      <c r="W130" s="23"/>
      <c r="X130" s="23"/>
      <c r="Y130" s="23"/>
    </row>
    <row r="131" spans="2:25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114"/>
      <c r="T131" s="114"/>
      <c r="U131" s="114"/>
      <c r="V131" s="114"/>
      <c r="W131" s="23"/>
      <c r="X131" s="23"/>
      <c r="Y131" s="23"/>
    </row>
    <row r="132" spans="2:25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114"/>
      <c r="T132" s="114"/>
      <c r="U132" s="114"/>
      <c r="V132" s="114"/>
      <c r="W132" s="23"/>
      <c r="X132" s="23"/>
      <c r="Y132" s="23"/>
    </row>
    <row r="133" spans="2:25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114"/>
      <c r="T133" s="114"/>
      <c r="U133" s="114"/>
      <c r="V133" s="114"/>
      <c r="W133" s="23"/>
      <c r="X133" s="23"/>
      <c r="Y133" s="23"/>
    </row>
    <row r="134" spans="2:25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114"/>
      <c r="T134" s="114"/>
      <c r="U134" s="114"/>
      <c r="V134" s="114"/>
      <c r="W134" s="23"/>
      <c r="X134" s="23"/>
      <c r="Y134" s="23"/>
    </row>
    <row r="135" spans="2:25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114"/>
      <c r="T135" s="114"/>
      <c r="U135" s="114"/>
      <c r="V135" s="114"/>
      <c r="W135" s="23"/>
      <c r="X135" s="23"/>
      <c r="Y135" s="23"/>
    </row>
    <row r="136" spans="2:25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114"/>
      <c r="T136" s="114"/>
      <c r="U136" s="114"/>
      <c r="V136" s="114"/>
      <c r="W136" s="23"/>
      <c r="X136" s="23"/>
      <c r="Y136" s="23"/>
    </row>
    <row r="137" spans="2:25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114"/>
      <c r="T137" s="114"/>
      <c r="U137" s="114"/>
      <c r="V137" s="114"/>
      <c r="W137" s="23"/>
      <c r="X137" s="23"/>
      <c r="Y137" s="23"/>
    </row>
    <row r="138" spans="2:25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114"/>
      <c r="T138" s="114"/>
      <c r="U138" s="114"/>
      <c r="V138" s="114"/>
      <c r="W138" s="23"/>
      <c r="X138" s="23"/>
      <c r="Y138" s="23"/>
    </row>
    <row r="139" spans="2:25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114"/>
      <c r="T139" s="114"/>
      <c r="U139" s="114"/>
      <c r="V139" s="114"/>
      <c r="W139" s="23"/>
      <c r="X139" s="23"/>
      <c r="Y139" s="23"/>
    </row>
    <row r="140" spans="2:25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114"/>
      <c r="T140" s="114"/>
      <c r="U140" s="114"/>
      <c r="V140" s="114"/>
      <c r="W140" s="23"/>
      <c r="X140" s="23"/>
      <c r="Y140" s="23"/>
    </row>
    <row r="141" spans="2:25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114"/>
      <c r="T141" s="114"/>
      <c r="U141" s="114"/>
      <c r="V141" s="114"/>
      <c r="W141" s="23"/>
      <c r="X141" s="23"/>
      <c r="Y141" s="23"/>
    </row>
    <row r="142" spans="2:25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114"/>
      <c r="T142" s="114"/>
      <c r="U142" s="114"/>
      <c r="V142" s="114"/>
      <c r="W142" s="23"/>
      <c r="X142" s="23"/>
      <c r="Y142" s="23"/>
    </row>
    <row r="143" spans="2:25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114"/>
      <c r="T143" s="114"/>
      <c r="U143" s="114"/>
      <c r="V143" s="114"/>
      <c r="W143" s="23"/>
      <c r="X143" s="23"/>
      <c r="Y143" s="23"/>
    </row>
    <row r="144" spans="2:25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114"/>
      <c r="T144" s="114"/>
      <c r="U144" s="114"/>
      <c r="V144" s="114"/>
      <c r="W144" s="23"/>
      <c r="X144" s="23"/>
      <c r="Y144" s="23"/>
    </row>
    <row r="145" spans="2:25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114"/>
      <c r="T145" s="114"/>
      <c r="U145" s="114"/>
      <c r="V145" s="114"/>
      <c r="W145" s="23"/>
      <c r="X145" s="23"/>
      <c r="Y145" s="23"/>
    </row>
    <row r="146" spans="2:25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114"/>
      <c r="T146" s="114"/>
      <c r="U146" s="114"/>
      <c r="V146" s="114"/>
      <c r="W146" s="23"/>
      <c r="X146" s="23"/>
      <c r="Y146" s="23"/>
    </row>
    <row r="147" spans="2:25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114"/>
      <c r="T147" s="114"/>
      <c r="U147" s="114"/>
      <c r="V147" s="114"/>
      <c r="W147" s="23"/>
      <c r="X147" s="23"/>
      <c r="Y147" s="23"/>
    </row>
    <row r="148" spans="2:25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114"/>
      <c r="T148" s="114"/>
      <c r="U148" s="114"/>
      <c r="V148" s="114"/>
      <c r="W148" s="23"/>
      <c r="X148" s="23"/>
      <c r="Y148" s="23"/>
    </row>
    <row r="149" spans="2:25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114"/>
      <c r="T149" s="114"/>
      <c r="U149" s="114"/>
      <c r="V149" s="114"/>
      <c r="W149" s="23"/>
      <c r="X149" s="23"/>
      <c r="Y149" s="23"/>
    </row>
    <row r="150" spans="2:25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114"/>
      <c r="T150" s="114"/>
      <c r="U150" s="114"/>
      <c r="V150" s="114"/>
      <c r="W150" s="23"/>
      <c r="X150" s="23"/>
      <c r="Y150" s="23"/>
    </row>
    <row r="151" spans="2:25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114"/>
      <c r="T151" s="114"/>
      <c r="U151" s="114"/>
      <c r="V151" s="114"/>
      <c r="W151" s="23"/>
      <c r="X151" s="23"/>
      <c r="Y151" s="23"/>
    </row>
    <row r="152" spans="2:25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114"/>
      <c r="T152" s="114"/>
      <c r="U152" s="114"/>
      <c r="V152" s="114"/>
      <c r="W152" s="23"/>
      <c r="X152" s="23"/>
      <c r="Y152" s="23"/>
    </row>
    <row r="153" spans="2:25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114"/>
      <c r="T153" s="114"/>
      <c r="U153" s="114"/>
      <c r="V153" s="114"/>
      <c r="W153" s="23"/>
      <c r="X153" s="23"/>
      <c r="Y153" s="23"/>
    </row>
    <row r="154" spans="2:25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114"/>
      <c r="T154" s="114"/>
      <c r="U154" s="114"/>
      <c r="V154" s="114"/>
      <c r="W154" s="23"/>
      <c r="X154" s="23"/>
      <c r="Y154" s="23"/>
    </row>
    <row r="155" spans="2:25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114"/>
      <c r="T155" s="114"/>
      <c r="U155" s="114"/>
      <c r="V155" s="114"/>
      <c r="W155" s="23"/>
      <c r="X155" s="23"/>
      <c r="Y155" s="23"/>
    </row>
    <row r="156" spans="2:25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114"/>
      <c r="T156" s="114"/>
      <c r="U156" s="114"/>
      <c r="V156" s="114"/>
      <c r="W156" s="23"/>
      <c r="X156" s="23"/>
      <c r="Y156" s="23"/>
    </row>
    <row r="157" spans="2:25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114"/>
      <c r="T157" s="114"/>
      <c r="U157" s="114"/>
      <c r="V157" s="114"/>
      <c r="W157" s="23"/>
      <c r="X157" s="23"/>
      <c r="Y157" s="23"/>
    </row>
    <row r="158" spans="2:25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114"/>
      <c r="T158" s="114"/>
      <c r="U158" s="114"/>
      <c r="V158" s="114"/>
      <c r="W158" s="23"/>
      <c r="X158" s="23"/>
      <c r="Y158" s="23"/>
    </row>
    <row r="159" spans="2:25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114"/>
      <c r="T159" s="114"/>
      <c r="U159" s="114"/>
      <c r="V159" s="114"/>
      <c r="W159" s="23"/>
      <c r="X159" s="23"/>
      <c r="Y159" s="23"/>
    </row>
    <row r="160" spans="2:25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114"/>
      <c r="T160" s="114"/>
      <c r="U160" s="114"/>
      <c r="V160" s="114"/>
      <c r="W160" s="23"/>
      <c r="X160" s="23"/>
      <c r="Y160" s="23"/>
    </row>
    <row r="161" spans="2:25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114"/>
      <c r="T161" s="114"/>
      <c r="U161" s="114"/>
      <c r="V161" s="114"/>
      <c r="W161" s="23"/>
      <c r="X161" s="23"/>
      <c r="Y161" s="23"/>
    </row>
    <row r="162" spans="2:25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114"/>
      <c r="T162" s="114"/>
      <c r="U162" s="114"/>
      <c r="V162" s="114"/>
      <c r="W162" s="23"/>
      <c r="X162" s="23"/>
      <c r="Y162" s="23"/>
    </row>
    <row r="163" spans="2:25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114"/>
      <c r="T163" s="114"/>
      <c r="U163" s="114"/>
      <c r="V163" s="114"/>
      <c r="W163" s="23"/>
      <c r="X163" s="23"/>
      <c r="Y163" s="23"/>
    </row>
    <row r="164" spans="2:25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114"/>
      <c r="T164" s="114"/>
      <c r="U164" s="114"/>
      <c r="V164" s="114"/>
      <c r="W164" s="23"/>
      <c r="X164" s="23"/>
      <c r="Y164" s="23"/>
    </row>
    <row r="165" spans="2:25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114"/>
      <c r="T165" s="114"/>
      <c r="U165" s="114"/>
      <c r="V165" s="114"/>
      <c r="W165" s="23"/>
      <c r="X165" s="23"/>
      <c r="Y165" s="23"/>
    </row>
    <row r="166" spans="2:25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114"/>
      <c r="T166" s="114"/>
      <c r="U166" s="114"/>
      <c r="V166" s="114"/>
      <c r="W166" s="23"/>
      <c r="X166" s="23"/>
      <c r="Y166" s="23"/>
    </row>
    <row r="167" spans="2:25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114"/>
      <c r="T167" s="114"/>
      <c r="U167" s="114"/>
      <c r="V167" s="114"/>
      <c r="W167" s="23"/>
      <c r="X167" s="23"/>
      <c r="Y167" s="23"/>
    </row>
    <row r="168" spans="2:25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114"/>
      <c r="T168" s="114"/>
      <c r="U168" s="114"/>
      <c r="V168" s="114"/>
      <c r="W168" s="23"/>
      <c r="X168" s="23"/>
      <c r="Y168" s="23"/>
    </row>
    <row r="169" spans="2:25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114"/>
      <c r="T169" s="114"/>
      <c r="U169" s="114"/>
      <c r="V169" s="114"/>
      <c r="W169" s="23"/>
      <c r="X169" s="23"/>
      <c r="Y169" s="23"/>
    </row>
    <row r="170" spans="2:25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114"/>
      <c r="T170" s="114"/>
      <c r="U170" s="114"/>
      <c r="V170" s="114"/>
      <c r="W170" s="23"/>
      <c r="X170" s="23"/>
      <c r="Y170" s="23"/>
    </row>
    <row r="171" spans="2:25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114"/>
      <c r="T171" s="114"/>
      <c r="U171" s="114"/>
      <c r="V171" s="114"/>
      <c r="W171" s="23"/>
      <c r="X171" s="23"/>
      <c r="Y171" s="23"/>
    </row>
    <row r="172" spans="2:25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114"/>
      <c r="T172" s="114"/>
      <c r="U172" s="114"/>
      <c r="V172" s="114"/>
      <c r="W172" s="23"/>
      <c r="X172" s="23"/>
      <c r="Y172" s="23"/>
    </row>
    <row r="173" spans="2:25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114"/>
      <c r="T173" s="114"/>
      <c r="U173" s="114"/>
      <c r="V173" s="114"/>
      <c r="W173" s="23"/>
      <c r="X173" s="23"/>
      <c r="Y173" s="23"/>
    </row>
  </sheetData>
  <mergeCells count="11">
    <mergeCell ref="W6:Z6"/>
    <mergeCell ref="S6:V6"/>
    <mergeCell ref="C6:F6"/>
    <mergeCell ref="G6:J6"/>
    <mergeCell ref="K6:N6"/>
    <mergeCell ref="O6:R6"/>
    <mergeCell ref="K1:Q1"/>
    <mergeCell ref="C1:F1"/>
    <mergeCell ref="G1:J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26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8"/>
  <sheetViews>
    <sheetView topLeftCell="B1" workbookViewId="0">
      <selection activeCell="H2" sqref="H2"/>
    </sheetView>
  </sheetViews>
  <sheetFormatPr defaultRowHeight="15" x14ac:dyDescent="0.25"/>
  <cols>
    <col min="1" max="1" width="92.5703125" customWidth="1"/>
    <col min="3" max="3" width="13" customWidth="1"/>
    <col min="4" max="4" width="13.7109375" customWidth="1"/>
    <col min="5" max="5" width="15.85546875" bestFit="1" customWidth="1"/>
    <col min="6" max="6" width="11.140625" bestFit="1" customWidth="1"/>
    <col min="7" max="7" width="9.5703125" customWidth="1"/>
    <col min="8" max="8" width="13.140625" customWidth="1"/>
    <col min="9" max="9" width="15.5703125" customWidth="1"/>
    <col min="10" max="10" width="11.140625" bestFit="1" customWidth="1"/>
    <col min="11" max="11" width="11.28515625" customWidth="1"/>
    <col min="12" max="12" width="10.42578125" customWidth="1"/>
    <col min="13" max="13" width="15.7109375" customWidth="1"/>
    <col min="14" max="14" width="12.7109375" customWidth="1"/>
    <col min="15" max="15" width="15" customWidth="1"/>
    <col min="16" max="16" width="12.42578125" customWidth="1"/>
    <col min="17" max="17" width="15.5703125" customWidth="1"/>
    <col min="18" max="18" width="11.140625" bestFit="1" customWidth="1"/>
    <col min="19" max="19" width="10.42578125" style="113" customWidth="1"/>
    <col min="20" max="20" width="10.85546875" style="113" customWidth="1"/>
    <col min="21" max="21" width="15.7109375" style="113" customWidth="1"/>
    <col min="22" max="22" width="11.140625" style="113" bestFit="1" customWidth="1"/>
    <col min="23" max="24" width="10.42578125" customWidth="1"/>
    <col min="25" max="25" width="16.7109375" customWidth="1"/>
    <col min="26" max="26" width="12" customWidth="1"/>
    <col min="257" max="257" width="92.5703125" customWidth="1"/>
    <col min="259" max="259" width="13" customWidth="1"/>
    <col min="260" max="260" width="14.140625" customWidth="1"/>
    <col min="261" max="261" width="15.85546875" customWidth="1"/>
    <col min="262" max="262" width="14" customWidth="1"/>
    <col min="513" max="513" width="92.5703125" customWidth="1"/>
    <col min="515" max="515" width="13" customWidth="1"/>
    <col min="516" max="516" width="14.140625" customWidth="1"/>
    <col min="517" max="517" width="15.85546875" customWidth="1"/>
    <col min="518" max="518" width="14" customWidth="1"/>
    <col min="769" max="769" width="92.5703125" customWidth="1"/>
    <col min="771" max="771" width="13" customWidth="1"/>
    <col min="772" max="772" width="14.140625" customWidth="1"/>
    <col min="773" max="773" width="15.85546875" customWidth="1"/>
    <col min="774" max="774" width="14" customWidth="1"/>
    <col min="1025" max="1025" width="92.5703125" customWidth="1"/>
    <col min="1027" max="1027" width="13" customWidth="1"/>
    <col min="1028" max="1028" width="14.140625" customWidth="1"/>
    <col min="1029" max="1029" width="15.85546875" customWidth="1"/>
    <col min="1030" max="1030" width="14" customWidth="1"/>
    <col min="1281" max="1281" width="92.5703125" customWidth="1"/>
    <col min="1283" max="1283" width="13" customWidth="1"/>
    <col min="1284" max="1284" width="14.140625" customWidth="1"/>
    <col min="1285" max="1285" width="15.85546875" customWidth="1"/>
    <col min="1286" max="1286" width="14" customWidth="1"/>
    <col min="1537" max="1537" width="92.5703125" customWidth="1"/>
    <col min="1539" max="1539" width="13" customWidth="1"/>
    <col min="1540" max="1540" width="14.140625" customWidth="1"/>
    <col min="1541" max="1541" width="15.85546875" customWidth="1"/>
    <col min="1542" max="1542" width="14" customWidth="1"/>
    <col min="1793" max="1793" width="92.5703125" customWidth="1"/>
    <col min="1795" max="1795" width="13" customWidth="1"/>
    <col min="1796" max="1796" width="14.140625" customWidth="1"/>
    <col min="1797" max="1797" width="15.85546875" customWidth="1"/>
    <col min="1798" max="1798" width="14" customWidth="1"/>
    <col min="2049" max="2049" width="92.5703125" customWidth="1"/>
    <col min="2051" max="2051" width="13" customWidth="1"/>
    <col min="2052" max="2052" width="14.140625" customWidth="1"/>
    <col min="2053" max="2053" width="15.85546875" customWidth="1"/>
    <col min="2054" max="2054" width="14" customWidth="1"/>
    <col min="2305" max="2305" width="92.5703125" customWidth="1"/>
    <col min="2307" max="2307" width="13" customWidth="1"/>
    <col min="2308" max="2308" width="14.140625" customWidth="1"/>
    <col min="2309" max="2309" width="15.85546875" customWidth="1"/>
    <col min="2310" max="2310" width="14" customWidth="1"/>
    <col min="2561" max="2561" width="92.5703125" customWidth="1"/>
    <col min="2563" max="2563" width="13" customWidth="1"/>
    <col min="2564" max="2564" width="14.140625" customWidth="1"/>
    <col min="2565" max="2565" width="15.85546875" customWidth="1"/>
    <col min="2566" max="2566" width="14" customWidth="1"/>
    <col min="2817" max="2817" width="92.5703125" customWidth="1"/>
    <col min="2819" max="2819" width="13" customWidth="1"/>
    <col min="2820" max="2820" width="14.140625" customWidth="1"/>
    <col min="2821" max="2821" width="15.85546875" customWidth="1"/>
    <col min="2822" max="2822" width="14" customWidth="1"/>
    <col min="3073" max="3073" width="92.5703125" customWidth="1"/>
    <col min="3075" max="3075" width="13" customWidth="1"/>
    <col min="3076" max="3076" width="14.140625" customWidth="1"/>
    <col min="3077" max="3077" width="15.85546875" customWidth="1"/>
    <col min="3078" max="3078" width="14" customWidth="1"/>
    <col min="3329" max="3329" width="92.5703125" customWidth="1"/>
    <col min="3331" max="3331" width="13" customWidth="1"/>
    <col min="3332" max="3332" width="14.140625" customWidth="1"/>
    <col min="3333" max="3333" width="15.85546875" customWidth="1"/>
    <col min="3334" max="3334" width="14" customWidth="1"/>
    <col min="3585" max="3585" width="92.5703125" customWidth="1"/>
    <col min="3587" max="3587" width="13" customWidth="1"/>
    <col min="3588" max="3588" width="14.140625" customWidth="1"/>
    <col min="3589" max="3589" width="15.85546875" customWidth="1"/>
    <col min="3590" max="3590" width="14" customWidth="1"/>
    <col min="3841" max="3841" width="92.5703125" customWidth="1"/>
    <col min="3843" max="3843" width="13" customWidth="1"/>
    <col min="3844" max="3844" width="14.140625" customWidth="1"/>
    <col min="3845" max="3845" width="15.85546875" customWidth="1"/>
    <col min="3846" max="3846" width="14" customWidth="1"/>
    <col min="4097" max="4097" width="92.5703125" customWidth="1"/>
    <col min="4099" max="4099" width="13" customWidth="1"/>
    <col min="4100" max="4100" width="14.140625" customWidth="1"/>
    <col min="4101" max="4101" width="15.85546875" customWidth="1"/>
    <col min="4102" max="4102" width="14" customWidth="1"/>
    <col min="4353" max="4353" width="92.5703125" customWidth="1"/>
    <col min="4355" max="4355" width="13" customWidth="1"/>
    <col min="4356" max="4356" width="14.140625" customWidth="1"/>
    <col min="4357" max="4357" width="15.85546875" customWidth="1"/>
    <col min="4358" max="4358" width="14" customWidth="1"/>
    <col min="4609" max="4609" width="92.5703125" customWidth="1"/>
    <col min="4611" max="4611" width="13" customWidth="1"/>
    <col min="4612" max="4612" width="14.140625" customWidth="1"/>
    <col min="4613" max="4613" width="15.85546875" customWidth="1"/>
    <col min="4614" max="4614" width="14" customWidth="1"/>
    <col min="4865" max="4865" width="92.5703125" customWidth="1"/>
    <col min="4867" max="4867" width="13" customWidth="1"/>
    <col min="4868" max="4868" width="14.140625" customWidth="1"/>
    <col min="4869" max="4869" width="15.85546875" customWidth="1"/>
    <col min="4870" max="4870" width="14" customWidth="1"/>
    <col min="5121" max="5121" width="92.5703125" customWidth="1"/>
    <col min="5123" max="5123" width="13" customWidth="1"/>
    <col min="5124" max="5124" width="14.140625" customWidth="1"/>
    <col min="5125" max="5125" width="15.85546875" customWidth="1"/>
    <col min="5126" max="5126" width="14" customWidth="1"/>
    <col min="5377" max="5377" width="92.5703125" customWidth="1"/>
    <col min="5379" max="5379" width="13" customWidth="1"/>
    <col min="5380" max="5380" width="14.140625" customWidth="1"/>
    <col min="5381" max="5381" width="15.85546875" customWidth="1"/>
    <col min="5382" max="5382" width="14" customWidth="1"/>
    <col min="5633" max="5633" width="92.5703125" customWidth="1"/>
    <col min="5635" max="5635" width="13" customWidth="1"/>
    <col min="5636" max="5636" width="14.140625" customWidth="1"/>
    <col min="5637" max="5637" width="15.85546875" customWidth="1"/>
    <col min="5638" max="5638" width="14" customWidth="1"/>
    <col min="5889" max="5889" width="92.5703125" customWidth="1"/>
    <col min="5891" max="5891" width="13" customWidth="1"/>
    <col min="5892" max="5892" width="14.140625" customWidth="1"/>
    <col min="5893" max="5893" width="15.85546875" customWidth="1"/>
    <col min="5894" max="5894" width="14" customWidth="1"/>
    <col min="6145" max="6145" width="92.5703125" customWidth="1"/>
    <col min="6147" max="6147" width="13" customWidth="1"/>
    <col min="6148" max="6148" width="14.140625" customWidth="1"/>
    <col min="6149" max="6149" width="15.85546875" customWidth="1"/>
    <col min="6150" max="6150" width="14" customWidth="1"/>
    <col min="6401" max="6401" width="92.5703125" customWidth="1"/>
    <col min="6403" max="6403" width="13" customWidth="1"/>
    <col min="6404" max="6404" width="14.140625" customWidth="1"/>
    <col min="6405" max="6405" width="15.85546875" customWidth="1"/>
    <col min="6406" max="6406" width="14" customWidth="1"/>
    <col min="6657" max="6657" width="92.5703125" customWidth="1"/>
    <col min="6659" max="6659" width="13" customWidth="1"/>
    <col min="6660" max="6660" width="14.140625" customWidth="1"/>
    <col min="6661" max="6661" width="15.85546875" customWidth="1"/>
    <col min="6662" max="6662" width="14" customWidth="1"/>
    <col min="6913" max="6913" width="92.5703125" customWidth="1"/>
    <col min="6915" max="6915" width="13" customWidth="1"/>
    <col min="6916" max="6916" width="14.140625" customWidth="1"/>
    <col min="6917" max="6917" width="15.85546875" customWidth="1"/>
    <col min="6918" max="6918" width="14" customWidth="1"/>
    <col min="7169" max="7169" width="92.5703125" customWidth="1"/>
    <col min="7171" max="7171" width="13" customWidth="1"/>
    <col min="7172" max="7172" width="14.140625" customWidth="1"/>
    <col min="7173" max="7173" width="15.85546875" customWidth="1"/>
    <col min="7174" max="7174" width="14" customWidth="1"/>
    <col min="7425" max="7425" width="92.5703125" customWidth="1"/>
    <col min="7427" max="7427" width="13" customWidth="1"/>
    <col min="7428" max="7428" width="14.140625" customWidth="1"/>
    <col min="7429" max="7429" width="15.85546875" customWidth="1"/>
    <col min="7430" max="7430" width="14" customWidth="1"/>
    <col min="7681" max="7681" width="92.5703125" customWidth="1"/>
    <col min="7683" max="7683" width="13" customWidth="1"/>
    <col min="7684" max="7684" width="14.140625" customWidth="1"/>
    <col min="7685" max="7685" width="15.85546875" customWidth="1"/>
    <col min="7686" max="7686" width="14" customWidth="1"/>
    <col min="7937" max="7937" width="92.5703125" customWidth="1"/>
    <col min="7939" max="7939" width="13" customWidth="1"/>
    <col min="7940" max="7940" width="14.140625" customWidth="1"/>
    <col min="7941" max="7941" width="15.85546875" customWidth="1"/>
    <col min="7942" max="7942" width="14" customWidth="1"/>
    <col min="8193" max="8193" width="92.5703125" customWidth="1"/>
    <col min="8195" max="8195" width="13" customWidth="1"/>
    <col min="8196" max="8196" width="14.140625" customWidth="1"/>
    <col min="8197" max="8197" width="15.85546875" customWidth="1"/>
    <col min="8198" max="8198" width="14" customWidth="1"/>
    <col min="8449" max="8449" width="92.5703125" customWidth="1"/>
    <col min="8451" max="8451" width="13" customWidth="1"/>
    <col min="8452" max="8452" width="14.140625" customWidth="1"/>
    <col min="8453" max="8453" width="15.85546875" customWidth="1"/>
    <col min="8454" max="8454" width="14" customWidth="1"/>
    <col min="8705" max="8705" width="92.5703125" customWidth="1"/>
    <col min="8707" max="8707" width="13" customWidth="1"/>
    <col min="8708" max="8708" width="14.140625" customWidth="1"/>
    <col min="8709" max="8709" width="15.85546875" customWidth="1"/>
    <col min="8710" max="8710" width="14" customWidth="1"/>
    <col min="8961" max="8961" width="92.5703125" customWidth="1"/>
    <col min="8963" max="8963" width="13" customWidth="1"/>
    <col min="8964" max="8964" width="14.140625" customWidth="1"/>
    <col min="8965" max="8965" width="15.85546875" customWidth="1"/>
    <col min="8966" max="8966" width="14" customWidth="1"/>
    <col min="9217" max="9217" width="92.5703125" customWidth="1"/>
    <col min="9219" max="9219" width="13" customWidth="1"/>
    <col min="9220" max="9220" width="14.140625" customWidth="1"/>
    <col min="9221" max="9221" width="15.85546875" customWidth="1"/>
    <col min="9222" max="9222" width="14" customWidth="1"/>
    <col min="9473" max="9473" width="92.5703125" customWidth="1"/>
    <col min="9475" max="9475" width="13" customWidth="1"/>
    <col min="9476" max="9476" width="14.140625" customWidth="1"/>
    <col min="9477" max="9477" width="15.85546875" customWidth="1"/>
    <col min="9478" max="9478" width="14" customWidth="1"/>
    <col min="9729" max="9729" width="92.5703125" customWidth="1"/>
    <col min="9731" max="9731" width="13" customWidth="1"/>
    <col min="9732" max="9732" width="14.140625" customWidth="1"/>
    <col min="9733" max="9733" width="15.85546875" customWidth="1"/>
    <col min="9734" max="9734" width="14" customWidth="1"/>
    <col min="9985" max="9985" width="92.5703125" customWidth="1"/>
    <col min="9987" max="9987" width="13" customWidth="1"/>
    <col min="9988" max="9988" width="14.140625" customWidth="1"/>
    <col min="9989" max="9989" width="15.85546875" customWidth="1"/>
    <col min="9990" max="9990" width="14" customWidth="1"/>
    <col min="10241" max="10241" width="92.5703125" customWidth="1"/>
    <col min="10243" max="10243" width="13" customWidth="1"/>
    <col min="10244" max="10244" width="14.140625" customWidth="1"/>
    <col min="10245" max="10245" width="15.85546875" customWidth="1"/>
    <col min="10246" max="10246" width="14" customWidth="1"/>
    <col min="10497" max="10497" width="92.5703125" customWidth="1"/>
    <col min="10499" max="10499" width="13" customWidth="1"/>
    <col min="10500" max="10500" width="14.140625" customWidth="1"/>
    <col min="10501" max="10501" width="15.85546875" customWidth="1"/>
    <col min="10502" max="10502" width="14" customWidth="1"/>
    <col min="10753" max="10753" width="92.5703125" customWidth="1"/>
    <col min="10755" max="10755" width="13" customWidth="1"/>
    <col min="10756" max="10756" width="14.140625" customWidth="1"/>
    <col min="10757" max="10757" width="15.85546875" customWidth="1"/>
    <col min="10758" max="10758" width="14" customWidth="1"/>
    <col min="11009" max="11009" width="92.5703125" customWidth="1"/>
    <col min="11011" max="11011" width="13" customWidth="1"/>
    <col min="11012" max="11012" width="14.140625" customWidth="1"/>
    <col min="11013" max="11013" width="15.85546875" customWidth="1"/>
    <col min="11014" max="11014" width="14" customWidth="1"/>
    <col min="11265" max="11265" width="92.5703125" customWidth="1"/>
    <col min="11267" max="11267" width="13" customWidth="1"/>
    <col min="11268" max="11268" width="14.140625" customWidth="1"/>
    <col min="11269" max="11269" width="15.85546875" customWidth="1"/>
    <col min="11270" max="11270" width="14" customWidth="1"/>
    <col min="11521" max="11521" width="92.5703125" customWidth="1"/>
    <col min="11523" max="11523" width="13" customWidth="1"/>
    <col min="11524" max="11524" width="14.140625" customWidth="1"/>
    <col min="11525" max="11525" width="15.85546875" customWidth="1"/>
    <col min="11526" max="11526" width="14" customWidth="1"/>
    <col min="11777" max="11777" width="92.5703125" customWidth="1"/>
    <col min="11779" max="11779" width="13" customWidth="1"/>
    <col min="11780" max="11780" width="14.140625" customWidth="1"/>
    <col min="11781" max="11781" width="15.85546875" customWidth="1"/>
    <col min="11782" max="11782" width="14" customWidth="1"/>
    <col min="12033" max="12033" width="92.5703125" customWidth="1"/>
    <col min="12035" max="12035" width="13" customWidth="1"/>
    <col min="12036" max="12036" width="14.140625" customWidth="1"/>
    <col min="12037" max="12037" width="15.85546875" customWidth="1"/>
    <col min="12038" max="12038" width="14" customWidth="1"/>
    <col min="12289" max="12289" width="92.5703125" customWidth="1"/>
    <col min="12291" max="12291" width="13" customWidth="1"/>
    <col min="12292" max="12292" width="14.140625" customWidth="1"/>
    <col min="12293" max="12293" width="15.85546875" customWidth="1"/>
    <col min="12294" max="12294" width="14" customWidth="1"/>
    <col min="12545" max="12545" width="92.5703125" customWidth="1"/>
    <col min="12547" max="12547" width="13" customWidth="1"/>
    <col min="12548" max="12548" width="14.140625" customWidth="1"/>
    <col min="12549" max="12549" width="15.85546875" customWidth="1"/>
    <col min="12550" max="12550" width="14" customWidth="1"/>
    <col min="12801" max="12801" width="92.5703125" customWidth="1"/>
    <col min="12803" max="12803" width="13" customWidth="1"/>
    <col min="12804" max="12804" width="14.140625" customWidth="1"/>
    <col min="12805" max="12805" width="15.85546875" customWidth="1"/>
    <col min="12806" max="12806" width="14" customWidth="1"/>
    <col min="13057" max="13057" width="92.5703125" customWidth="1"/>
    <col min="13059" max="13059" width="13" customWidth="1"/>
    <col min="13060" max="13060" width="14.140625" customWidth="1"/>
    <col min="13061" max="13061" width="15.85546875" customWidth="1"/>
    <col min="13062" max="13062" width="14" customWidth="1"/>
    <col min="13313" max="13313" width="92.5703125" customWidth="1"/>
    <col min="13315" max="13315" width="13" customWidth="1"/>
    <col min="13316" max="13316" width="14.140625" customWidth="1"/>
    <col min="13317" max="13317" width="15.85546875" customWidth="1"/>
    <col min="13318" max="13318" width="14" customWidth="1"/>
    <col min="13569" max="13569" width="92.5703125" customWidth="1"/>
    <col min="13571" max="13571" width="13" customWidth="1"/>
    <col min="13572" max="13572" width="14.140625" customWidth="1"/>
    <col min="13573" max="13573" width="15.85546875" customWidth="1"/>
    <col min="13574" max="13574" width="14" customWidth="1"/>
    <col min="13825" max="13825" width="92.5703125" customWidth="1"/>
    <col min="13827" max="13827" width="13" customWidth="1"/>
    <col min="13828" max="13828" width="14.140625" customWidth="1"/>
    <col min="13829" max="13829" width="15.85546875" customWidth="1"/>
    <col min="13830" max="13830" width="14" customWidth="1"/>
    <col min="14081" max="14081" width="92.5703125" customWidth="1"/>
    <col min="14083" max="14083" width="13" customWidth="1"/>
    <col min="14084" max="14084" width="14.140625" customWidth="1"/>
    <col min="14085" max="14085" width="15.85546875" customWidth="1"/>
    <col min="14086" max="14086" width="14" customWidth="1"/>
    <col min="14337" max="14337" width="92.5703125" customWidth="1"/>
    <col min="14339" max="14339" width="13" customWidth="1"/>
    <col min="14340" max="14340" width="14.140625" customWidth="1"/>
    <col min="14341" max="14341" width="15.85546875" customWidth="1"/>
    <col min="14342" max="14342" width="14" customWidth="1"/>
    <col min="14593" max="14593" width="92.5703125" customWidth="1"/>
    <col min="14595" max="14595" width="13" customWidth="1"/>
    <col min="14596" max="14596" width="14.140625" customWidth="1"/>
    <col min="14597" max="14597" width="15.85546875" customWidth="1"/>
    <col min="14598" max="14598" width="14" customWidth="1"/>
    <col min="14849" max="14849" width="92.5703125" customWidth="1"/>
    <col min="14851" max="14851" width="13" customWidth="1"/>
    <col min="14852" max="14852" width="14.140625" customWidth="1"/>
    <col min="14853" max="14853" width="15.85546875" customWidth="1"/>
    <col min="14854" max="14854" width="14" customWidth="1"/>
    <col min="15105" max="15105" width="92.5703125" customWidth="1"/>
    <col min="15107" max="15107" width="13" customWidth="1"/>
    <col min="15108" max="15108" width="14.140625" customWidth="1"/>
    <col min="15109" max="15109" width="15.85546875" customWidth="1"/>
    <col min="15110" max="15110" width="14" customWidth="1"/>
    <col min="15361" max="15361" width="92.5703125" customWidth="1"/>
    <col min="15363" max="15363" width="13" customWidth="1"/>
    <col min="15364" max="15364" width="14.140625" customWidth="1"/>
    <col min="15365" max="15365" width="15.85546875" customWidth="1"/>
    <col min="15366" max="15366" width="14" customWidth="1"/>
    <col min="15617" max="15617" width="92.5703125" customWidth="1"/>
    <col min="15619" max="15619" width="13" customWidth="1"/>
    <col min="15620" max="15620" width="14.140625" customWidth="1"/>
    <col min="15621" max="15621" width="15.85546875" customWidth="1"/>
    <col min="15622" max="15622" width="14" customWidth="1"/>
    <col min="15873" max="15873" width="92.5703125" customWidth="1"/>
    <col min="15875" max="15875" width="13" customWidth="1"/>
    <col min="15876" max="15876" width="14.140625" customWidth="1"/>
    <col min="15877" max="15877" width="15.85546875" customWidth="1"/>
    <col min="15878" max="15878" width="14" customWidth="1"/>
    <col min="16129" max="16129" width="92.5703125" customWidth="1"/>
    <col min="16131" max="16131" width="13" customWidth="1"/>
    <col min="16132" max="16132" width="14.140625" customWidth="1"/>
    <col min="16133" max="16133" width="15.85546875" customWidth="1"/>
    <col min="16134" max="16134" width="14" customWidth="1"/>
  </cols>
  <sheetData>
    <row r="1" spans="1:26" x14ac:dyDescent="0.25">
      <c r="B1" s="193" t="s">
        <v>619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3" spans="1:26" ht="24" customHeight="1" x14ac:dyDescent="0.25">
      <c r="A3" s="194" t="s">
        <v>603</v>
      </c>
      <c r="B3" s="206"/>
      <c r="C3" s="206"/>
      <c r="D3" s="206"/>
      <c r="E3" s="206"/>
      <c r="F3" s="196"/>
    </row>
    <row r="4" spans="1:26" ht="24" customHeight="1" x14ac:dyDescent="0.25">
      <c r="A4" s="197" t="s">
        <v>529</v>
      </c>
      <c r="B4" s="195"/>
      <c r="C4" s="195"/>
      <c r="D4" s="195"/>
      <c r="E4" s="195"/>
      <c r="F4" s="196"/>
      <c r="H4" s="62"/>
      <c r="L4" s="62"/>
      <c r="P4" s="62"/>
    </row>
    <row r="5" spans="1:26" ht="18" x14ac:dyDescent="0.25">
      <c r="A5" s="91"/>
    </row>
    <row r="6" spans="1:26" x14ac:dyDescent="0.25">
      <c r="A6" s="79" t="s">
        <v>602</v>
      </c>
      <c r="C6" s="203" t="s">
        <v>604</v>
      </c>
      <c r="D6" s="203"/>
      <c r="E6" s="203"/>
      <c r="F6" s="204"/>
      <c r="G6" s="205" t="s">
        <v>609</v>
      </c>
      <c r="H6" s="203"/>
      <c r="I6" s="203"/>
      <c r="J6" s="204"/>
      <c r="K6" s="205" t="s">
        <v>610</v>
      </c>
      <c r="L6" s="203"/>
      <c r="M6" s="203"/>
      <c r="N6" s="204"/>
      <c r="O6" s="205" t="s">
        <v>611</v>
      </c>
      <c r="P6" s="203"/>
      <c r="Q6" s="203"/>
      <c r="R6" s="204"/>
      <c r="S6" s="200" t="s">
        <v>613</v>
      </c>
      <c r="T6" s="201"/>
      <c r="U6" s="201"/>
      <c r="V6" s="202"/>
      <c r="W6" s="198" t="s">
        <v>614</v>
      </c>
      <c r="X6" s="199"/>
      <c r="Y6" s="199"/>
      <c r="Z6" s="199"/>
    </row>
    <row r="7" spans="1:26" ht="76.5" customHeight="1" x14ac:dyDescent="0.3">
      <c r="A7" s="1" t="s">
        <v>52</v>
      </c>
      <c r="B7" s="2" t="s">
        <v>20</v>
      </c>
      <c r="C7" s="92" t="s">
        <v>531</v>
      </c>
      <c r="D7" s="92" t="s">
        <v>532</v>
      </c>
      <c r="E7" s="92" t="s">
        <v>29</v>
      </c>
      <c r="F7" s="173" t="s">
        <v>6</v>
      </c>
      <c r="G7" s="174" t="s">
        <v>531</v>
      </c>
      <c r="H7" s="92" t="s">
        <v>532</v>
      </c>
      <c r="I7" s="92" t="s">
        <v>29</v>
      </c>
      <c r="J7" s="173" t="s">
        <v>6</v>
      </c>
      <c r="K7" s="174" t="s">
        <v>531</v>
      </c>
      <c r="L7" s="92" t="s">
        <v>532</v>
      </c>
      <c r="M7" s="92" t="s">
        <v>29</v>
      </c>
      <c r="N7" s="173" t="s">
        <v>6</v>
      </c>
      <c r="O7" s="174" t="s">
        <v>531</v>
      </c>
      <c r="P7" s="92" t="s">
        <v>532</v>
      </c>
      <c r="Q7" s="92" t="s">
        <v>29</v>
      </c>
      <c r="R7" s="173" t="s">
        <v>6</v>
      </c>
      <c r="S7" s="183" t="s">
        <v>531</v>
      </c>
      <c r="T7" s="99" t="s">
        <v>532</v>
      </c>
      <c r="U7" s="99" t="s">
        <v>29</v>
      </c>
      <c r="V7" s="184" t="s">
        <v>6</v>
      </c>
      <c r="W7" s="180" t="s">
        <v>531</v>
      </c>
      <c r="X7" s="170" t="s">
        <v>532</v>
      </c>
      <c r="Y7" s="170" t="s">
        <v>29</v>
      </c>
      <c r="Z7" s="171" t="s">
        <v>6</v>
      </c>
    </row>
    <row r="8" spans="1:26" ht="15" customHeight="1" x14ac:dyDescent="0.25">
      <c r="A8" s="28" t="s">
        <v>232</v>
      </c>
      <c r="B8" s="5" t="s">
        <v>233</v>
      </c>
      <c r="C8" s="73">
        <v>2067</v>
      </c>
      <c r="D8" s="73"/>
      <c r="E8" s="73"/>
      <c r="F8" s="137">
        <f t="shared" ref="F8:F13" si="0">SUM(C8:E8)</f>
        <v>2067</v>
      </c>
      <c r="G8" s="175">
        <v>2067</v>
      </c>
      <c r="H8" s="73"/>
      <c r="I8" s="73"/>
      <c r="J8" s="137">
        <f t="shared" ref="J8:J13" si="1">SUM(G8:I8)</f>
        <v>2067</v>
      </c>
      <c r="K8" s="175">
        <v>2215</v>
      </c>
      <c r="L8" s="73"/>
      <c r="M8" s="73"/>
      <c r="N8" s="137">
        <f t="shared" ref="N8:N13" si="2">SUM(K8:M8)</f>
        <v>2215</v>
      </c>
      <c r="O8" s="177">
        <v>6085</v>
      </c>
      <c r="P8" s="101"/>
      <c r="Q8" s="101"/>
      <c r="R8" s="155">
        <f t="shared" ref="R8:R13" si="3">SUM(O8:Q8)</f>
        <v>6085</v>
      </c>
      <c r="S8" s="177">
        <v>6085</v>
      </c>
      <c r="T8" s="101"/>
      <c r="U8" s="101"/>
      <c r="V8" s="155">
        <f t="shared" ref="V8:V13" si="4">SUM(S8:U8)</f>
        <v>6085</v>
      </c>
      <c r="W8" s="181">
        <v>6085</v>
      </c>
      <c r="X8" s="124"/>
      <c r="Y8" s="124"/>
      <c r="Z8" s="124">
        <f>SUM(W8:Y8)</f>
        <v>6085</v>
      </c>
    </row>
    <row r="9" spans="1:26" ht="15" customHeight="1" x14ac:dyDescent="0.25">
      <c r="A9" s="4" t="s">
        <v>234</v>
      </c>
      <c r="B9" s="5" t="s">
        <v>235</v>
      </c>
      <c r="C9" s="73"/>
      <c r="D9" s="73"/>
      <c r="E9" s="73"/>
      <c r="F9" s="137">
        <f t="shared" si="0"/>
        <v>0</v>
      </c>
      <c r="G9" s="175"/>
      <c r="H9" s="73"/>
      <c r="I9" s="73"/>
      <c r="J9" s="137">
        <f t="shared" si="1"/>
        <v>0</v>
      </c>
      <c r="K9" s="175"/>
      <c r="L9" s="73"/>
      <c r="M9" s="73"/>
      <c r="N9" s="137">
        <f t="shared" si="2"/>
        <v>0</v>
      </c>
      <c r="O9" s="177"/>
      <c r="P9" s="101"/>
      <c r="Q9" s="101"/>
      <c r="R9" s="155">
        <f t="shared" si="3"/>
        <v>0</v>
      </c>
      <c r="S9" s="177"/>
      <c r="T9" s="101"/>
      <c r="U9" s="101"/>
      <c r="V9" s="155">
        <f t="shared" si="4"/>
        <v>0</v>
      </c>
      <c r="W9" s="181"/>
      <c r="X9" s="124"/>
      <c r="Y9" s="124"/>
      <c r="Z9" s="124">
        <f t="shared" ref="Z9:Z13" si="5">SUM(W9:Y9)</f>
        <v>0</v>
      </c>
    </row>
    <row r="10" spans="1:26" ht="15" customHeight="1" x14ac:dyDescent="0.25">
      <c r="A10" s="4" t="s">
        <v>236</v>
      </c>
      <c r="B10" s="5" t="s">
        <v>237</v>
      </c>
      <c r="C10" s="73">
        <v>2938</v>
      </c>
      <c r="D10" s="73"/>
      <c r="E10" s="73"/>
      <c r="F10" s="137">
        <f t="shared" si="0"/>
        <v>2938</v>
      </c>
      <c r="G10" s="175">
        <v>2938</v>
      </c>
      <c r="H10" s="73"/>
      <c r="I10" s="73"/>
      <c r="J10" s="137">
        <f t="shared" si="1"/>
        <v>2938</v>
      </c>
      <c r="K10" s="175">
        <v>2938</v>
      </c>
      <c r="L10" s="73"/>
      <c r="M10" s="73"/>
      <c r="N10" s="137">
        <f t="shared" si="2"/>
        <v>2938</v>
      </c>
      <c r="O10" s="177">
        <v>2938</v>
      </c>
      <c r="P10" s="101"/>
      <c r="Q10" s="101"/>
      <c r="R10" s="155">
        <f t="shared" si="3"/>
        <v>2938</v>
      </c>
      <c r="S10" s="177">
        <v>2938</v>
      </c>
      <c r="T10" s="101"/>
      <c r="U10" s="101"/>
      <c r="V10" s="155">
        <f t="shared" si="4"/>
        <v>2938</v>
      </c>
      <c r="W10" s="181">
        <v>3035</v>
      </c>
      <c r="X10" s="124"/>
      <c r="Y10" s="124"/>
      <c r="Z10" s="124">
        <f t="shared" si="5"/>
        <v>3035</v>
      </c>
    </row>
    <row r="11" spans="1:26" ht="15" customHeight="1" x14ac:dyDescent="0.25">
      <c r="A11" s="4" t="s">
        <v>238</v>
      </c>
      <c r="B11" s="5" t="s">
        <v>239</v>
      </c>
      <c r="C11" s="73">
        <v>1200</v>
      </c>
      <c r="D11" s="73"/>
      <c r="E11" s="73"/>
      <c r="F11" s="137">
        <f t="shared" si="0"/>
        <v>1200</v>
      </c>
      <c r="G11" s="175">
        <v>1200</v>
      </c>
      <c r="H11" s="73"/>
      <c r="I11" s="73"/>
      <c r="J11" s="137">
        <f t="shared" si="1"/>
        <v>1200</v>
      </c>
      <c r="K11" s="175">
        <v>1200</v>
      </c>
      <c r="L11" s="73"/>
      <c r="M11" s="73"/>
      <c r="N11" s="137">
        <f t="shared" si="2"/>
        <v>1200</v>
      </c>
      <c r="O11" s="177">
        <v>1200</v>
      </c>
      <c r="P11" s="101"/>
      <c r="Q11" s="101"/>
      <c r="R11" s="155">
        <f t="shared" si="3"/>
        <v>1200</v>
      </c>
      <c r="S11" s="177">
        <v>1200</v>
      </c>
      <c r="T11" s="101"/>
      <c r="U11" s="101"/>
      <c r="V11" s="155">
        <f t="shared" si="4"/>
        <v>1200</v>
      </c>
      <c r="W11" s="181">
        <v>1200</v>
      </c>
      <c r="X11" s="124"/>
      <c r="Y11" s="124"/>
      <c r="Z11" s="124">
        <f t="shared" si="5"/>
        <v>1200</v>
      </c>
    </row>
    <row r="12" spans="1:26" ht="15" customHeight="1" x14ac:dyDescent="0.25">
      <c r="A12" s="4" t="s">
        <v>240</v>
      </c>
      <c r="B12" s="5" t="s">
        <v>241</v>
      </c>
      <c r="C12" s="73"/>
      <c r="D12" s="73"/>
      <c r="E12" s="73"/>
      <c r="F12" s="137">
        <f t="shared" si="0"/>
        <v>0</v>
      </c>
      <c r="G12" s="175"/>
      <c r="H12" s="73"/>
      <c r="I12" s="73"/>
      <c r="J12" s="137">
        <f t="shared" si="1"/>
        <v>0</v>
      </c>
      <c r="K12" s="175"/>
      <c r="L12" s="73"/>
      <c r="M12" s="73"/>
      <c r="N12" s="137">
        <f t="shared" si="2"/>
        <v>0</v>
      </c>
      <c r="O12" s="177"/>
      <c r="P12" s="101"/>
      <c r="Q12" s="101"/>
      <c r="R12" s="155">
        <f t="shared" si="3"/>
        <v>0</v>
      </c>
      <c r="S12" s="177"/>
      <c r="T12" s="101"/>
      <c r="U12" s="101"/>
      <c r="V12" s="155">
        <f t="shared" si="4"/>
        <v>0</v>
      </c>
      <c r="W12" s="181"/>
      <c r="X12" s="124"/>
      <c r="Y12" s="124"/>
      <c r="Z12" s="124">
        <f t="shared" si="5"/>
        <v>0</v>
      </c>
    </row>
    <row r="13" spans="1:26" ht="15" customHeight="1" x14ac:dyDescent="0.25">
      <c r="A13" s="4" t="s">
        <v>242</v>
      </c>
      <c r="B13" s="5" t="s">
        <v>243</v>
      </c>
      <c r="C13" s="73">
        <v>4000</v>
      </c>
      <c r="D13" s="73"/>
      <c r="E13" s="73"/>
      <c r="F13" s="137">
        <f t="shared" si="0"/>
        <v>4000</v>
      </c>
      <c r="G13" s="175">
        <v>4000</v>
      </c>
      <c r="H13" s="73"/>
      <c r="I13" s="73"/>
      <c r="J13" s="137">
        <f t="shared" si="1"/>
        <v>4000</v>
      </c>
      <c r="K13" s="175">
        <v>4000</v>
      </c>
      <c r="L13" s="73"/>
      <c r="M13" s="73"/>
      <c r="N13" s="137">
        <f t="shared" si="2"/>
        <v>4000</v>
      </c>
      <c r="O13" s="177">
        <v>185</v>
      </c>
      <c r="P13" s="101"/>
      <c r="Q13" s="101"/>
      <c r="R13" s="155">
        <f t="shared" si="3"/>
        <v>185</v>
      </c>
      <c r="S13" s="177">
        <v>268</v>
      </c>
      <c r="T13" s="101"/>
      <c r="U13" s="101"/>
      <c r="V13" s="155">
        <f t="shared" si="4"/>
        <v>268</v>
      </c>
      <c r="W13" s="181">
        <v>253</v>
      </c>
      <c r="X13" s="124"/>
      <c r="Y13" s="124"/>
      <c r="Z13" s="124">
        <f t="shared" si="5"/>
        <v>253</v>
      </c>
    </row>
    <row r="14" spans="1:26" s="82" customFormat="1" ht="15" customHeight="1" x14ac:dyDescent="0.25">
      <c r="A14" s="6" t="s">
        <v>487</v>
      </c>
      <c r="B14" s="7" t="s">
        <v>244</v>
      </c>
      <c r="C14" s="83">
        <f t="shared" ref="C14:N14" si="6">SUM(C8:C13)</f>
        <v>10205</v>
      </c>
      <c r="D14" s="83">
        <f t="shared" si="6"/>
        <v>0</v>
      </c>
      <c r="E14" s="83">
        <f t="shared" si="6"/>
        <v>0</v>
      </c>
      <c r="F14" s="139">
        <f t="shared" si="6"/>
        <v>10205</v>
      </c>
      <c r="G14" s="176">
        <f t="shared" si="6"/>
        <v>10205</v>
      </c>
      <c r="H14" s="83">
        <f t="shared" si="6"/>
        <v>0</v>
      </c>
      <c r="I14" s="83">
        <f t="shared" si="6"/>
        <v>0</v>
      </c>
      <c r="J14" s="139">
        <f t="shared" si="6"/>
        <v>10205</v>
      </c>
      <c r="K14" s="176">
        <f t="shared" si="6"/>
        <v>10353</v>
      </c>
      <c r="L14" s="83">
        <f t="shared" si="6"/>
        <v>0</v>
      </c>
      <c r="M14" s="83">
        <f t="shared" si="6"/>
        <v>0</v>
      </c>
      <c r="N14" s="139">
        <f t="shared" si="6"/>
        <v>10353</v>
      </c>
      <c r="O14" s="178">
        <f t="shared" ref="O14:R14" si="7">SUM(O8:O13)</f>
        <v>10408</v>
      </c>
      <c r="P14" s="103">
        <f t="shared" si="7"/>
        <v>0</v>
      </c>
      <c r="Q14" s="103">
        <f t="shared" si="7"/>
        <v>0</v>
      </c>
      <c r="R14" s="158">
        <f t="shared" si="7"/>
        <v>10408</v>
      </c>
      <c r="S14" s="178">
        <f t="shared" ref="S14:V14" si="8">SUM(S8:S13)</f>
        <v>10491</v>
      </c>
      <c r="T14" s="103">
        <f t="shared" si="8"/>
        <v>0</v>
      </c>
      <c r="U14" s="103">
        <f t="shared" si="8"/>
        <v>0</v>
      </c>
      <c r="V14" s="158">
        <f t="shared" si="8"/>
        <v>10491</v>
      </c>
      <c r="W14" s="182">
        <f t="shared" ref="W14:Z14" si="9">SUM(W8:W13)</f>
        <v>10573</v>
      </c>
      <c r="X14" s="126">
        <f t="shared" si="9"/>
        <v>0</v>
      </c>
      <c r="Y14" s="126">
        <f t="shared" si="9"/>
        <v>0</v>
      </c>
      <c r="Z14" s="126">
        <f t="shared" si="9"/>
        <v>10573</v>
      </c>
    </row>
    <row r="15" spans="1:26" ht="15" customHeight="1" x14ac:dyDescent="0.25">
      <c r="A15" s="4" t="s">
        <v>245</v>
      </c>
      <c r="B15" s="5" t="s">
        <v>246</v>
      </c>
      <c r="C15" s="73"/>
      <c r="D15" s="73"/>
      <c r="E15" s="73"/>
      <c r="F15" s="137">
        <f>SUM(C15:E15)</f>
        <v>0</v>
      </c>
      <c r="G15" s="175"/>
      <c r="H15" s="73"/>
      <c r="I15" s="73"/>
      <c r="J15" s="137">
        <f>SUM(G15:I15)</f>
        <v>0</v>
      </c>
      <c r="K15" s="175"/>
      <c r="L15" s="73"/>
      <c r="M15" s="73"/>
      <c r="N15" s="137">
        <f>SUM(K15:M15)</f>
        <v>0</v>
      </c>
      <c r="O15" s="177"/>
      <c r="P15" s="101"/>
      <c r="Q15" s="101"/>
      <c r="R15" s="155">
        <f>SUM(O15:Q15)</f>
        <v>0</v>
      </c>
      <c r="S15" s="177"/>
      <c r="T15" s="101"/>
      <c r="U15" s="101"/>
      <c r="V15" s="155">
        <f>SUM(S15:U15)</f>
        <v>0</v>
      </c>
      <c r="W15" s="181"/>
      <c r="X15" s="124"/>
      <c r="Y15" s="124"/>
      <c r="Z15" s="124">
        <f>SUM(W15:Y15)</f>
        <v>0</v>
      </c>
    </row>
    <row r="16" spans="1:26" ht="15" customHeight="1" x14ac:dyDescent="0.25">
      <c r="A16" s="4" t="s">
        <v>247</v>
      </c>
      <c r="B16" s="5" t="s">
        <v>248</v>
      </c>
      <c r="C16" s="73"/>
      <c r="D16" s="73"/>
      <c r="E16" s="73"/>
      <c r="F16" s="137">
        <f>SUM(C16:E16)</f>
        <v>0</v>
      </c>
      <c r="G16" s="175"/>
      <c r="H16" s="73"/>
      <c r="I16" s="73"/>
      <c r="J16" s="137">
        <f>SUM(G16:I16)</f>
        <v>0</v>
      </c>
      <c r="K16" s="175"/>
      <c r="L16" s="73"/>
      <c r="M16" s="73"/>
      <c r="N16" s="137">
        <f>SUM(K16:M16)</f>
        <v>0</v>
      </c>
      <c r="O16" s="177"/>
      <c r="P16" s="101"/>
      <c r="Q16" s="101"/>
      <c r="R16" s="155">
        <f>SUM(O16:Q16)</f>
        <v>0</v>
      </c>
      <c r="S16" s="177"/>
      <c r="T16" s="101"/>
      <c r="U16" s="101"/>
      <c r="V16" s="155">
        <f>SUM(S16:U16)</f>
        <v>0</v>
      </c>
      <c r="W16" s="181"/>
      <c r="X16" s="124"/>
      <c r="Y16" s="124"/>
      <c r="Z16" s="124">
        <f>SUM(W16:Y16)</f>
        <v>0</v>
      </c>
    </row>
    <row r="17" spans="1:26" ht="15" customHeight="1" x14ac:dyDescent="0.25">
      <c r="A17" s="4" t="s">
        <v>450</v>
      </c>
      <c r="B17" s="5" t="s">
        <v>249</v>
      </c>
      <c r="C17" s="73"/>
      <c r="D17" s="73"/>
      <c r="E17" s="73"/>
      <c r="F17" s="137">
        <f>SUM(C17:E17)</f>
        <v>0</v>
      </c>
      <c r="G17" s="175"/>
      <c r="H17" s="73"/>
      <c r="I17" s="73"/>
      <c r="J17" s="137">
        <f>SUM(G17:I17)</f>
        <v>0</v>
      </c>
      <c r="K17" s="175"/>
      <c r="L17" s="73"/>
      <c r="M17" s="73"/>
      <c r="N17" s="137">
        <f>SUM(K17:M17)</f>
        <v>0</v>
      </c>
      <c r="O17" s="177"/>
      <c r="P17" s="101"/>
      <c r="Q17" s="101"/>
      <c r="R17" s="155">
        <f>SUM(O17:Q17)</f>
        <v>0</v>
      </c>
      <c r="S17" s="177"/>
      <c r="T17" s="101"/>
      <c r="U17" s="101"/>
      <c r="V17" s="155">
        <f>SUM(S17:U17)</f>
        <v>0</v>
      </c>
      <c r="W17" s="181"/>
      <c r="X17" s="124"/>
      <c r="Y17" s="124"/>
      <c r="Z17" s="124">
        <f>SUM(W17:Y17)</f>
        <v>0</v>
      </c>
    </row>
    <row r="18" spans="1:26" ht="15" customHeight="1" x14ac:dyDescent="0.25">
      <c r="A18" s="4" t="s">
        <v>451</v>
      </c>
      <c r="B18" s="5" t="s">
        <v>250</v>
      </c>
      <c r="C18" s="73"/>
      <c r="D18" s="73"/>
      <c r="E18" s="73"/>
      <c r="F18" s="137">
        <f>SUM(C18:E18)</f>
        <v>0</v>
      </c>
      <c r="G18" s="175"/>
      <c r="H18" s="73"/>
      <c r="I18" s="73"/>
      <c r="J18" s="137">
        <f>SUM(G18:I18)</f>
        <v>0</v>
      </c>
      <c r="K18" s="175"/>
      <c r="L18" s="73"/>
      <c r="M18" s="73"/>
      <c r="N18" s="137">
        <f>SUM(K18:M18)</f>
        <v>0</v>
      </c>
      <c r="O18" s="177"/>
      <c r="P18" s="101"/>
      <c r="Q18" s="101"/>
      <c r="R18" s="155">
        <f>SUM(O18:Q18)</f>
        <v>0</v>
      </c>
      <c r="S18" s="177"/>
      <c r="T18" s="101"/>
      <c r="U18" s="101"/>
      <c r="V18" s="155">
        <f>SUM(S18:U18)</f>
        <v>0</v>
      </c>
      <c r="W18" s="181"/>
      <c r="X18" s="124"/>
      <c r="Y18" s="124"/>
      <c r="Z18" s="124">
        <f>SUM(W18:Y18)</f>
        <v>0</v>
      </c>
    </row>
    <row r="19" spans="1:26" ht="15" customHeight="1" x14ac:dyDescent="0.25">
      <c r="A19" s="4" t="s">
        <v>452</v>
      </c>
      <c r="B19" s="5" t="s">
        <v>251</v>
      </c>
      <c r="C19" s="73">
        <v>0</v>
      </c>
      <c r="D19" s="73"/>
      <c r="E19" s="73"/>
      <c r="F19" s="137">
        <f>SUM(C19:E19)</f>
        <v>0</v>
      </c>
      <c r="G19" s="175">
        <v>0</v>
      </c>
      <c r="H19" s="73"/>
      <c r="I19" s="73"/>
      <c r="J19" s="137">
        <f>SUM(G19:I19)</f>
        <v>0</v>
      </c>
      <c r="K19" s="175">
        <v>0</v>
      </c>
      <c r="L19" s="73"/>
      <c r="M19" s="73"/>
      <c r="N19" s="137">
        <f>SUM(K19:M19)</f>
        <v>0</v>
      </c>
      <c r="O19" s="177">
        <v>498</v>
      </c>
      <c r="P19" s="101"/>
      <c r="Q19" s="101"/>
      <c r="R19" s="155">
        <f>SUM(O19:Q19)</f>
        <v>498</v>
      </c>
      <c r="S19" s="177">
        <v>858</v>
      </c>
      <c r="T19" s="101"/>
      <c r="U19" s="101"/>
      <c r="V19" s="155">
        <f>SUM(S19:U19)</f>
        <v>858</v>
      </c>
      <c r="W19" s="181">
        <v>1936</v>
      </c>
      <c r="X19" s="124"/>
      <c r="Y19" s="124"/>
      <c r="Z19" s="124">
        <f>SUM(W19:Y19)</f>
        <v>1936</v>
      </c>
    </row>
    <row r="20" spans="1:26" s="82" customFormat="1" ht="15" customHeight="1" x14ac:dyDescent="0.25">
      <c r="A20" s="36" t="s">
        <v>488</v>
      </c>
      <c r="B20" s="45" t="s">
        <v>252</v>
      </c>
      <c r="C20" s="83">
        <f t="shared" ref="C20:N20" si="10">SUM(C14:C19)</f>
        <v>10205</v>
      </c>
      <c r="D20" s="83">
        <f t="shared" si="10"/>
        <v>0</v>
      </c>
      <c r="E20" s="83">
        <f t="shared" si="10"/>
        <v>0</v>
      </c>
      <c r="F20" s="139">
        <f t="shared" si="10"/>
        <v>10205</v>
      </c>
      <c r="G20" s="176">
        <f t="shared" si="10"/>
        <v>10205</v>
      </c>
      <c r="H20" s="83">
        <f t="shared" si="10"/>
        <v>0</v>
      </c>
      <c r="I20" s="83">
        <f t="shared" si="10"/>
        <v>0</v>
      </c>
      <c r="J20" s="139">
        <f t="shared" si="10"/>
        <v>10205</v>
      </c>
      <c r="K20" s="176">
        <f t="shared" si="10"/>
        <v>10353</v>
      </c>
      <c r="L20" s="83">
        <f t="shared" si="10"/>
        <v>0</v>
      </c>
      <c r="M20" s="83">
        <f t="shared" si="10"/>
        <v>0</v>
      </c>
      <c r="N20" s="139">
        <f t="shared" si="10"/>
        <v>10353</v>
      </c>
      <c r="O20" s="178">
        <f t="shared" ref="O20:R20" si="11">SUM(O14:O19)</f>
        <v>10906</v>
      </c>
      <c r="P20" s="103">
        <f t="shared" si="11"/>
        <v>0</v>
      </c>
      <c r="Q20" s="103">
        <f t="shared" si="11"/>
        <v>0</v>
      </c>
      <c r="R20" s="158">
        <f t="shared" si="11"/>
        <v>10906</v>
      </c>
      <c r="S20" s="178">
        <f t="shared" ref="S20:V20" si="12">SUM(S14:S19)</f>
        <v>11349</v>
      </c>
      <c r="T20" s="103">
        <f t="shared" si="12"/>
        <v>0</v>
      </c>
      <c r="U20" s="103">
        <f t="shared" si="12"/>
        <v>0</v>
      </c>
      <c r="V20" s="158">
        <f t="shared" si="12"/>
        <v>11349</v>
      </c>
      <c r="W20" s="182">
        <f t="shared" ref="W20:Z20" si="13">SUM(W14:W19)</f>
        <v>12509</v>
      </c>
      <c r="X20" s="126">
        <f t="shared" si="13"/>
        <v>0</v>
      </c>
      <c r="Y20" s="126">
        <f t="shared" si="13"/>
        <v>0</v>
      </c>
      <c r="Z20" s="126">
        <f t="shared" si="13"/>
        <v>12509</v>
      </c>
    </row>
    <row r="21" spans="1:26" ht="15" customHeight="1" x14ac:dyDescent="0.25">
      <c r="A21" s="4" t="s">
        <v>456</v>
      </c>
      <c r="B21" s="5" t="s">
        <v>261</v>
      </c>
      <c r="C21" s="73">
        <v>169</v>
      </c>
      <c r="D21" s="73"/>
      <c r="E21" s="73"/>
      <c r="F21" s="137">
        <f>SUM(C21:E21)</f>
        <v>169</v>
      </c>
      <c r="G21" s="175">
        <v>169</v>
      </c>
      <c r="H21" s="73"/>
      <c r="I21" s="73"/>
      <c r="J21" s="137">
        <f>SUM(G21:I21)</f>
        <v>169</v>
      </c>
      <c r="K21" s="175">
        <v>169</v>
      </c>
      <c r="L21" s="73"/>
      <c r="M21" s="73"/>
      <c r="N21" s="137">
        <f>SUM(K21:M21)</f>
        <v>169</v>
      </c>
      <c r="O21" s="177"/>
      <c r="P21" s="101"/>
      <c r="Q21" s="101"/>
      <c r="R21" s="155"/>
      <c r="S21" s="177"/>
      <c r="T21" s="101"/>
      <c r="U21" s="101"/>
      <c r="V21" s="155"/>
      <c r="W21" s="181"/>
      <c r="X21" s="124"/>
      <c r="Y21" s="124"/>
      <c r="Z21" s="124"/>
    </row>
    <row r="22" spans="1:26" ht="15" customHeight="1" x14ac:dyDescent="0.25">
      <c r="A22" s="4" t="s">
        <v>457</v>
      </c>
      <c r="B22" s="5" t="s">
        <v>262</v>
      </c>
      <c r="C22" s="73">
        <v>1377</v>
      </c>
      <c r="D22" s="73"/>
      <c r="E22" s="73"/>
      <c r="F22" s="137">
        <f>SUM(C22:E22)</f>
        <v>1377</v>
      </c>
      <c r="G22" s="175">
        <v>1377</v>
      </c>
      <c r="H22" s="73"/>
      <c r="I22" s="73"/>
      <c r="J22" s="137">
        <f>SUM(G22:I22)</f>
        <v>1377</v>
      </c>
      <c r="K22" s="175">
        <v>1377</v>
      </c>
      <c r="L22" s="73"/>
      <c r="M22" s="73"/>
      <c r="N22" s="137">
        <f>SUM(K22:M22)</f>
        <v>1377</v>
      </c>
      <c r="O22" s="177"/>
      <c r="P22" s="101"/>
      <c r="Q22" s="101"/>
      <c r="R22" s="155"/>
      <c r="S22" s="177"/>
      <c r="T22" s="101"/>
      <c r="U22" s="101"/>
      <c r="V22" s="155"/>
      <c r="W22" s="181"/>
      <c r="X22" s="124"/>
      <c r="Y22" s="124"/>
      <c r="Z22" s="124"/>
    </row>
    <row r="23" spans="1:26" s="82" customFormat="1" ht="15" customHeight="1" x14ac:dyDescent="0.25">
      <c r="A23" s="6" t="s">
        <v>490</v>
      </c>
      <c r="B23" s="7" t="s">
        <v>263</v>
      </c>
      <c r="C23" s="83">
        <f t="shared" ref="C23:N23" si="14">SUM(C21:C22)</f>
        <v>1546</v>
      </c>
      <c r="D23" s="83">
        <f t="shared" si="14"/>
        <v>0</v>
      </c>
      <c r="E23" s="83">
        <f t="shared" si="14"/>
        <v>0</v>
      </c>
      <c r="F23" s="139">
        <f t="shared" si="14"/>
        <v>1546</v>
      </c>
      <c r="G23" s="176">
        <f t="shared" si="14"/>
        <v>1546</v>
      </c>
      <c r="H23" s="83">
        <f t="shared" si="14"/>
        <v>0</v>
      </c>
      <c r="I23" s="83">
        <f t="shared" si="14"/>
        <v>0</v>
      </c>
      <c r="J23" s="139">
        <f t="shared" si="14"/>
        <v>1546</v>
      </c>
      <c r="K23" s="176">
        <f t="shared" si="14"/>
        <v>1546</v>
      </c>
      <c r="L23" s="83">
        <f t="shared" si="14"/>
        <v>0</v>
      </c>
      <c r="M23" s="83">
        <f t="shared" si="14"/>
        <v>0</v>
      </c>
      <c r="N23" s="139">
        <f t="shared" si="14"/>
        <v>1546</v>
      </c>
      <c r="O23" s="178"/>
      <c r="P23" s="103"/>
      <c r="Q23" s="103"/>
      <c r="R23" s="158"/>
      <c r="S23" s="178"/>
      <c r="T23" s="103"/>
      <c r="U23" s="103"/>
      <c r="V23" s="158"/>
      <c r="W23" s="182"/>
      <c r="X23" s="126"/>
      <c r="Y23" s="126"/>
      <c r="Z23" s="126"/>
    </row>
    <row r="24" spans="1:26" ht="15" customHeight="1" x14ac:dyDescent="0.25">
      <c r="A24" s="4" t="s">
        <v>458</v>
      </c>
      <c r="B24" s="5" t="s">
        <v>264</v>
      </c>
      <c r="C24" s="73"/>
      <c r="D24" s="73"/>
      <c r="E24" s="73"/>
      <c r="F24" s="137">
        <f>SUM(C24:E24)</f>
        <v>0</v>
      </c>
      <c r="G24" s="175"/>
      <c r="H24" s="73"/>
      <c r="I24" s="73"/>
      <c r="J24" s="137">
        <f>SUM(G24:I24)</f>
        <v>0</v>
      </c>
      <c r="K24" s="175"/>
      <c r="L24" s="73"/>
      <c r="M24" s="73"/>
      <c r="N24" s="137">
        <f>SUM(K24:M24)</f>
        <v>0</v>
      </c>
      <c r="O24" s="177"/>
      <c r="P24" s="101"/>
      <c r="Q24" s="101"/>
      <c r="R24" s="155">
        <f>SUM(O24:Q24)</f>
        <v>0</v>
      </c>
      <c r="S24" s="177"/>
      <c r="T24" s="101"/>
      <c r="U24" s="101"/>
      <c r="V24" s="155">
        <f>SUM(S24:U24)</f>
        <v>0</v>
      </c>
      <c r="W24" s="181"/>
      <c r="X24" s="124"/>
      <c r="Y24" s="124"/>
      <c r="Z24" s="124">
        <f>SUM(W24:Y24)</f>
        <v>0</v>
      </c>
    </row>
    <row r="25" spans="1:26" ht="15" customHeight="1" x14ac:dyDescent="0.25">
      <c r="A25" s="4" t="s">
        <v>459</v>
      </c>
      <c r="B25" s="5" t="s">
        <v>265</v>
      </c>
      <c r="C25" s="73"/>
      <c r="D25" s="73"/>
      <c r="E25" s="73"/>
      <c r="F25" s="137">
        <f t="shared" ref="F25:F31" si="15">SUM(C25:E25)</f>
        <v>0</v>
      </c>
      <c r="G25" s="175"/>
      <c r="H25" s="73"/>
      <c r="I25" s="73"/>
      <c r="J25" s="137">
        <f t="shared" ref="J25:J31" si="16">SUM(G25:I25)</f>
        <v>0</v>
      </c>
      <c r="K25" s="175"/>
      <c r="L25" s="73"/>
      <c r="M25" s="73"/>
      <c r="N25" s="137">
        <f t="shared" ref="N25:N31" si="17">SUM(K25:M25)</f>
        <v>0</v>
      </c>
      <c r="O25" s="177"/>
      <c r="P25" s="101"/>
      <c r="Q25" s="101"/>
      <c r="R25" s="155">
        <f t="shared" ref="R25:R31" si="18">SUM(O25:Q25)</f>
        <v>0</v>
      </c>
      <c r="S25" s="177"/>
      <c r="T25" s="101"/>
      <c r="U25" s="101"/>
      <c r="V25" s="155">
        <f t="shared" ref="V25:V31" si="19">SUM(S25:U25)</f>
        <v>0</v>
      </c>
      <c r="W25" s="181"/>
      <c r="X25" s="124"/>
      <c r="Y25" s="124"/>
      <c r="Z25" s="124">
        <f t="shared" ref="Z25:Z31" si="20">SUM(W25:Y25)</f>
        <v>0</v>
      </c>
    </row>
    <row r="26" spans="1:26" ht="15" customHeight="1" x14ac:dyDescent="0.25">
      <c r="A26" s="4" t="s">
        <v>460</v>
      </c>
      <c r="B26" s="5" t="s">
        <v>266</v>
      </c>
      <c r="C26" s="73">
        <v>100</v>
      </c>
      <c r="D26" s="73"/>
      <c r="E26" s="73"/>
      <c r="F26" s="137">
        <f t="shared" si="15"/>
        <v>100</v>
      </c>
      <c r="G26" s="175">
        <v>100</v>
      </c>
      <c r="H26" s="73"/>
      <c r="I26" s="73"/>
      <c r="J26" s="137">
        <f t="shared" si="16"/>
        <v>100</v>
      </c>
      <c r="K26" s="175">
        <v>100</v>
      </c>
      <c r="L26" s="73"/>
      <c r="M26" s="73"/>
      <c r="N26" s="137">
        <f t="shared" si="17"/>
        <v>100</v>
      </c>
      <c r="O26" s="177">
        <v>134</v>
      </c>
      <c r="P26" s="101"/>
      <c r="Q26" s="101"/>
      <c r="R26" s="155">
        <f t="shared" si="18"/>
        <v>134</v>
      </c>
      <c r="S26" s="177">
        <v>168</v>
      </c>
      <c r="T26" s="101"/>
      <c r="U26" s="101"/>
      <c r="V26" s="155">
        <f t="shared" si="19"/>
        <v>168</v>
      </c>
      <c r="W26" s="181">
        <v>185</v>
      </c>
      <c r="X26" s="124"/>
      <c r="Y26" s="124"/>
      <c r="Z26" s="124">
        <f t="shared" si="20"/>
        <v>185</v>
      </c>
    </row>
    <row r="27" spans="1:26" ht="15" customHeight="1" x14ac:dyDescent="0.25">
      <c r="A27" s="4" t="s">
        <v>461</v>
      </c>
      <c r="B27" s="5" t="s">
        <v>267</v>
      </c>
      <c r="C27" s="73"/>
      <c r="D27" s="73"/>
      <c r="E27" s="73"/>
      <c r="F27" s="137">
        <f t="shared" si="15"/>
        <v>0</v>
      </c>
      <c r="G27" s="175"/>
      <c r="H27" s="73"/>
      <c r="I27" s="73"/>
      <c r="J27" s="137">
        <f t="shared" si="16"/>
        <v>0</v>
      </c>
      <c r="K27" s="175"/>
      <c r="L27" s="73"/>
      <c r="M27" s="73"/>
      <c r="N27" s="137">
        <f t="shared" si="17"/>
        <v>0</v>
      </c>
      <c r="O27" s="177">
        <v>1377</v>
      </c>
      <c r="P27" s="101"/>
      <c r="Q27" s="101"/>
      <c r="R27" s="155">
        <f t="shared" si="18"/>
        <v>1377</v>
      </c>
      <c r="S27" s="177">
        <v>1377</v>
      </c>
      <c r="T27" s="101"/>
      <c r="U27" s="101"/>
      <c r="V27" s="155">
        <f t="shared" si="19"/>
        <v>1377</v>
      </c>
      <c r="W27" s="181">
        <v>1923</v>
      </c>
      <c r="X27" s="124"/>
      <c r="Y27" s="124"/>
      <c r="Z27" s="124">
        <f t="shared" si="20"/>
        <v>1923</v>
      </c>
    </row>
    <row r="28" spans="1:26" ht="15" customHeight="1" x14ac:dyDescent="0.25">
      <c r="A28" s="4" t="s">
        <v>462</v>
      </c>
      <c r="B28" s="5" t="s">
        <v>270</v>
      </c>
      <c r="C28" s="73"/>
      <c r="D28" s="73"/>
      <c r="E28" s="73"/>
      <c r="F28" s="137">
        <f t="shared" si="15"/>
        <v>0</v>
      </c>
      <c r="G28" s="175"/>
      <c r="H28" s="73"/>
      <c r="I28" s="73"/>
      <c r="J28" s="137">
        <f t="shared" si="16"/>
        <v>0</v>
      </c>
      <c r="K28" s="175"/>
      <c r="L28" s="73"/>
      <c r="M28" s="73"/>
      <c r="N28" s="137">
        <f t="shared" si="17"/>
        <v>0</v>
      </c>
      <c r="O28" s="177"/>
      <c r="P28" s="101"/>
      <c r="Q28" s="101"/>
      <c r="R28" s="155">
        <f t="shared" si="18"/>
        <v>0</v>
      </c>
      <c r="S28" s="177"/>
      <c r="T28" s="101"/>
      <c r="U28" s="101"/>
      <c r="V28" s="155">
        <f t="shared" si="19"/>
        <v>0</v>
      </c>
      <c r="W28" s="181"/>
      <c r="X28" s="124"/>
      <c r="Y28" s="124"/>
      <c r="Z28" s="124">
        <f t="shared" si="20"/>
        <v>0</v>
      </c>
    </row>
    <row r="29" spans="1:26" ht="15" customHeight="1" x14ac:dyDescent="0.25">
      <c r="A29" s="4" t="s">
        <v>271</v>
      </c>
      <c r="B29" s="5" t="s">
        <v>272</v>
      </c>
      <c r="C29" s="73"/>
      <c r="D29" s="73"/>
      <c r="E29" s="73"/>
      <c r="F29" s="137">
        <f t="shared" si="15"/>
        <v>0</v>
      </c>
      <c r="G29" s="175"/>
      <c r="H29" s="73"/>
      <c r="I29" s="73"/>
      <c r="J29" s="137">
        <f t="shared" si="16"/>
        <v>0</v>
      </c>
      <c r="K29" s="175"/>
      <c r="L29" s="73"/>
      <c r="M29" s="73"/>
      <c r="N29" s="137">
        <f t="shared" si="17"/>
        <v>0</v>
      </c>
      <c r="O29" s="177"/>
      <c r="P29" s="101"/>
      <c r="Q29" s="101"/>
      <c r="R29" s="155">
        <f t="shared" si="18"/>
        <v>0</v>
      </c>
      <c r="S29" s="177"/>
      <c r="T29" s="101"/>
      <c r="U29" s="101"/>
      <c r="V29" s="155">
        <f t="shared" si="19"/>
        <v>0</v>
      </c>
      <c r="W29" s="181"/>
      <c r="X29" s="124"/>
      <c r="Y29" s="124"/>
      <c r="Z29" s="124">
        <f t="shared" si="20"/>
        <v>0</v>
      </c>
    </row>
    <row r="30" spans="1:26" ht="15" customHeight="1" x14ac:dyDescent="0.25">
      <c r="A30" s="4" t="s">
        <v>463</v>
      </c>
      <c r="B30" s="5" t="s">
        <v>273</v>
      </c>
      <c r="C30" s="73">
        <v>210</v>
      </c>
      <c r="D30" s="73"/>
      <c r="E30" s="73"/>
      <c r="F30" s="137">
        <f t="shared" si="15"/>
        <v>210</v>
      </c>
      <c r="G30" s="175">
        <v>210</v>
      </c>
      <c r="H30" s="73"/>
      <c r="I30" s="73"/>
      <c r="J30" s="137">
        <f t="shared" si="16"/>
        <v>210</v>
      </c>
      <c r="K30" s="175">
        <v>210</v>
      </c>
      <c r="L30" s="73"/>
      <c r="M30" s="73"/>
      <c r="N30" s="137">
        <f t="shared" si="17"/>
        <v>210</v>
      </c>
      <c r="O30" s="177">
        <v>210</v>
      </c>
      <c r="P30" s="101"/>
      <c r="Q30" s="101"/>
      <c r="R30" s="155">
        <f t="shared" si="18"/>
        <v>210</v>
      </c>
      <c r="S30" s="177">
        <v>210</v>
      </c>
      <c r="T30" s="101"/>
      <c r="U30" s="101"/>
      <c r="V30" s="155">
        <f t="shared" si="19"/>
        <v>210</v>
      </c>
      <c r="W30" s="181">
        <v>304</v>
      </c>
      <c r="X30" s="124"/>
      <c r="Y30" s="124"/>
      <c r="Z30" s="124">
        <f t="shared" si="20"/>
        <v>304</v>
      </c>
    </row>
    <row r="31" spans="1:26" ht="15" customHeight="1" x14ac:dyDescent="0.25">
      <c r="A31" s="4" t="s">
        <v>464</v>
      </c>
      <c r="B31" s="5" t="s">
        <v>278</v>
      </c>
      <c r="C31" s="73"/>
      <c r="D31" s="73"/>
      <c r="E31" s="73"/>
      <c r="F31" s="137">
        <f t="shared" si="15"/>
        <v>0</v>
      </c>
      <c r="G31" s="175"/>
      <c r="H31" s="73"/>
      <c r="I31" s="73"/>
      <c r="J31" s="137">
        <f t="shared" si="16"/>
        <v>0</v>
      </c>
      <c r="K31" s="175"/>
      <c r="L31" s="73"/>
      <c r="M31" s="73"/>
      <c r="N31" s="137">
        <f t="shared" si="17"/>
        <v>0</v>
      </c>
      <c r="O31" s="177">
        <v>20</v>
      </c>
      <c r="P31" s="101"/>
      <c r="Q31" s="101"/>
      <c r="R31" s="155">
        <f t="shared" si="18"/>
        <v>20</v>
      </c>
      <c r="S31" s="177">
        <v>20</v>
      </c>
      <c r="T31" s="101"/>
      <c r="U31" s="101"/>
      <c r="V31" s="155">
        <f t="shared" si="19"/>
        <v>20</v>
      </c>
      <c r="W31" s="181">
        <v>20</v>
      </c>
      <c r="X31" s="124"/>
      <c r="Y31" s="124"/>
      <c r="Z31" s="124">
        <f t="shared" si="20"/>
        <v>20</v>
      </c>
    </row>
    <row r="32" spans="1:26" s="82" customFormat="1" ht="15" customHeight="1" x14ac:dyDescent="0.25">
      <c r="A32" s="6" t="s">
        <v>491</v>
      </c>
      <c r="B32" s="7" t="s">
        <v>281</v>
      </c>
      <c r="C32" s="83">
        <f t="shared" ref="C32:N32" si="21">SUM(C27:C31)</f>
        <v>210</v>
      </c>
      <c r="D32" s="83">
        <f t="shared" si="21"/>
        <v>0</v>
      </c>
      <c r="E32" s="83">
        <f t="shared" si="21"/>
        <v>0</v>
      </c>
      <c r="F32" s="139">
        <f t="shared" si="21"/>
        <v>210</v>
      </c>
      <c r="G32" s="176">
        <f t="shared" si="21"/>
        <v>210</v>
      </c>
      <c r="H32" s="83">
        <f t="shared" si="21"/>
        <v>0</v>
      </c>
      <c r="I32" s="83">
        <f t="shared" si="21"/>
        <v>0</v>
      </c>
      <c r="J32" s="139">
        <f t="shared" si="21"/>
        <v>210</v>
      </c>
      <c r="K32" s="176">
        <f t="shared" si="21"/>
        <v>210</v>
      </c>
      <c r="L32" s="83">
        <f t="shared" si="21"/>
        <v>0</v>
      </c>
      <c r="M32" s="83">
        <f t="shared" si="21"/>
        <v>0</v>
      </c>
      <c r="N32" s="139">
        <f t="shared" si="21"/>
        <v>210</v>
      </c>
      <c r="O32" s="178">
        <f t="shared" ref="O32:R32" si="22">SUM(O27:O31)</f>
        <v>1607</v>
      </c>
      <c r="P32" s="103">
        <f t="shared" si="22"/>
        <v>0</v>
      </c>
      <c r="Q32" s="103">
        <f t="shared" si="22"/>
        <v>0</v>
      </c>
      <c r="R32" s="158">
        <f t="shared" si="22"/>
        <v>1607</v>
      </c>
      <c r="S32" s="178">
        <f t="shared" ref="S32:V32" si="23">SUM(S27:S31)</f>
        <v>1607</v>
      </c>
      <c r="T32" s="103">
        <f t="shared" si="23"/>
        <v>0</v>
      </c>
      <c r="U32" s="103">
        <f t="shared" si="23"/>
        <v>0</v>
      </c>
      <c r="V32" s="158">
        <f t="shared" si="23"/>
        <v>1607</v>
      </c>
      <c r="W32" s="182">
        <f t="shared" ref="W32:Z32" si="24">SUM(W27:W31)</f>
        <v>2247</v>
      </c>
      <c r="X32" s="126">
        <f t="shared" si="24"/>
        <v>0</v>
      </c>
      <c r="Y32" s="126">
        <f t="shared" si="24"/>
        <v>0</v>
      </c>
      <c r="Z32" s="126">
        <f t="shared" si="24"/>
        <v>2247</v>
      </c>
    </row>
    <row r="33" spans="1:26" ht="15" customHeight="1" x14ac:dyDescent="0.25">
      <c r="A33" s="4" t="s">
        <v>465</v>
      </c>
      <c r="B33" s="5" t="s">
        <v>282</v>
      </c>
      <c r="C33" s="73"/>
      <c r="D33" s="73"/>
      <c r="E33" s="73"/>
      <c r="F33" s="137">
        <f>SUM(C33:E33)</f>
        <v>0</v>
      </c>
      <c r="G33" s="175"/>
      <c r="H33" s="73"/>
      <c r="I33" s="73"/>
      <c r="J33" s="137">
        <f>SUM(G33:I33)</f>
        <v>0</v>
      </c>
      <c r="K33" s="175"/>
      <c r="L33" s="73"/>
      <c r="M33" s="73"/>
      <c r="N33" s="137">
        <f>SUM(K33:M33)</f>
        <v>0</v>
      </c>
      <c r="O33" s="177">
        <v>15</v>
      </c>
      <c r="P33" s="101"/>
      <c r="Q33" s="101"/>
      <c r="R33" s="155">
        <f>SUM(O33:Q33)</f>
        <v>15</v>
      </c>
      <c r="S33" s="177">
        <v>15</v>
      </c>
      <c r="T33" s="101"/>
      <c r="U33" s="101"/>
      <c r="V33" s="155">
        <f>SUM(S33:U33)</f>
        <v>15</v>
      </c>
      <c r="W33" s="181">
        <v>15</v>
      </c>
      <c r="X33" s="124"/>
      <c r="Y33" s="124"/>
      <c r="Z33" s="124">
        <f>SUM(W33:Y33)</f>
        <v>15</v>
      </c>
    </row>
    <row r="34" spans="1:26" s="82" customFormat="1" ht="15" customHeight="1" x14ac:dyDescent="0.25">
      <c r="A34" s="36" t="s">
        <v>492</v>
      </c>
      <c r="B34" s="45" t="s">
        <v>283</v>
      </c>
      <c r="C34" s="83">
        <f t="shared" ref="C34:N34" si="25">SUM(C23,C24,C25,C26,C32,C33,)</f>
        <v>1856</v>
      </c>
      <c r="D34" s="83">
        <f t="shared" si="25"/>
        <v>0</v>
      </c>
      <c r="E34" s="83">
        <f t="shared" si="25"/>
        <v>0</v>
      </c>
      <c r="F34" s="139">
        <f t="shared" si="25"/>
        <v>1856</v>
      </c>
      <c r="G34" s="176">
        <f t="shared" si="25"/>
        <v>1856</v>
      </c>
      <c r="H34" s="83">
        <f t="shared" si="25"/>
        <v>0</v>
      </c>
      <c r="I34" s="83">
        <f t="shared" si="25"/>
        <v>0</v>
      </c>
      <c r="J34" s="139">
        <f t="shared" si="25"/>
        <v>1856</v>
      </c>
      <c r="K34" s="176">
        <f t="shared" si="25"/>
        <v>1856</v>
      </c>
      <c r="L34" s="83">
        <f t="shared" si="25"/>
        <v>0</v>
      </c>
      <c r="M34" s="83">
        <f t="shared" si="25"/>
        <v>0</v>
      </c>
      <c r="N34" s="139">
        <f t="shared" si="25"/>
        <v>1856</v>
      </c>
      <c r="O34" s="178">
        <f t="shared" ref="O34:R34" si="26">SUM(O23,O24,O25,O26,O32,O33,)</f>
        <v>1756</v>
      </c>
      <c r="P34" s="103">
        <f t="shared" si="26"/>
        <v>0</v>
      </c>
      <c r="Q34" s="103">
        <f t="shared" si="26"/>
        <v>0</v>
      </c>
      <c r="R34" s="158">
        <f t="shared" si="26"/>
        <v>1756</v>
      </c>
      <c r="S34" s="178">
        <f t="shared" ref="S34:V34" si="27">SUM(S23,S24,S25,S26,S32,S33,)</f>
        <v>1790</v>
      </c>
      <c r="T34" s="103">
        <f t="shared" si="27"/>
        <v>0</v>
      </c>
      <c r="U34" s="103">
        <f t="shared" si="27"/>
        <v>0</v>
      </c>
      <c r="V34" s="158">
        <f t="shared" si="27"/>
        <v>1790</v>
      </c>
      <c r="W34" s="182">
        <f t="shared" ref="W34:Z34" si="28">SUM(W23,W24,W25,W26,W32,W33,)</f>
        <v>2447</v>
      </c>
      <c r="X34" s="126">
        <f t="shared" si="28"/>
        <v>0</v>
      </c>
      <c r="Y34" s="126">
        <f t="shared" si="28"/>
        <v>0</v>
      </c>
      <c r="Z34" s="126">
        <f t="shared" si="28"/>
        <v>2447</v>
      </c>
    </row>
    <row r="35" spans="1:26" ht="15" customHeight="1" x14ac:dyDescent="0.25">
      <c r="A35" s="12" t="s">
        <v>284</v>
      </c>
      <c r="B35" s="5" t="s">
        <v>285</v>
      </c>
      <c r="C35" s="73"/>
      <c r="D35" s="73"/>
      <c r="E35" s="73"/>
      <c r="F35" s="137">
        <f>SUM(C35:E35)</f>
        <v>0</v>
      </c>
      <c r="G35" s="175"/>
      <c r="H35" s="73"/>
      <c r="I35" s="73"/>
      <c r="J35" s="137">
        <f>SUM(G35:I35)</f>
        <v>0</v>
      </c>
      <c r="K35" s="175"/>
      <c r="L35" s="73"/>
      <c r="M35" s="73"/>
      <c r="N35" s="137">
        <f>SUM(K35:M35)</f>
        <v>0</v>
      </c>
      <c r="O35" s="177"/>
      <c r="P35" s="101"/>
      <c r="Q35" s="101"/>
      <c r="R35" s="155">
        <f>SUM(O35:Q35)</f>
        <v>0</v>
      </c>
      <c r="S35" s="177"/>
      <c r="T35" s="101"/>
      <c r="U35" s="101"/>
      <c r="V35" s="155">
        <f>SUM(S35:U35)</f>
        <v>0</v>
      </c>
      <c r="W35" s="181"/>
      <c r="X35" s="124"/>
      <c r="Y35" s="124"/>
      <c r="Z35" s="124">
        <f>SUM(W35:Y35)</f>
        <v>0</v>
      </c>
    </row>
    <row r="36" spans="1:26" ht="15" customHeight="1" x14ac:dyDescent="0.25">
      <c r="A36" s="12" t="s">
        <v>466</v>
      </c>
      <c r="B36" s="5" t="s">
        <v>286</v>
      </c>
      <c r="C36" s="73"/>
      <c r="D36" s="73"/>
      <c r="E36" s="73"/>
      <c r="F36" s="137">
        <f t="shared" ref="F36:F44" si="29">SUM(C36:E36)</f>
        <v>0</v>
      </c>
      <c r="G36" s="175"/>
      <c r="H36" s="73"/>
      <c r="I36" s="73"/>
      <c r="J36" s="137">
        <f t="shared" ref="J36:J44" si="30">SUM(G36:I36)</f>
        <v>0</v>
      </c>
      <c r="K36" s="175"/>
      <c r="L36" s="73"/>
      <c r="M36" s="73"/>
      <c r="N36" s="137">
        <f t="shared" ref="N36:N44" si="31">SUM(K36:M36)</f>
        <v>0</v>
      </c>
      <c r="O36" s="177"/>
      <c r="P36" s="101"/>
      <c r="Q36" s="101"/>
      <c r="R36" s="155">
        <f t="shared" ref="R36:R44" si="32">SUM(O36:Q36)</f>
        <v>0</v>
      </c>
      <c r="S36" s="177"/>
      <c r="T36" s="101"/>
      <c r="U36" s="101"/>
      <c r="V36" s="155">
        <f t="shared" ref="V36:V44" si="33">SUM(S36:U36)</f>
        <v>0</v>
      </c>
      <c r="W36" s="181"/>
      <c r="X36" s="124"/>
      <c r="Y36" s="124"/>
      <c r="Z36" s="124">
        <f t="shared" ref="Z36:Z44" si="34">SUM(W36:Y36)</f>
        <v>0</v>
      </c>
    </row>
    <row r="37" spans="1:26" ht="15" customHeight="1" x14ac:dyDescent="0.25">
      <c r="A37" s="12" t="s">
        <v>467</v>
      </c>
      <c r="B37" s="5" t="s">
        <v>287</v>
      </c>
      <c r="C37" s="73"/>
      <c r="D37" s="73"/>
      <c r="E37" s="73"/>
      <c r="F37" s="137">
        <f t="shared" si="29"/>
        <v>0</v>
      </c>
      <c r="G37" s="175"/>
      <c r="H37" s="73"/>
      <c r="I37" s="73"/>
      <c r="J37" s="137">
        <f t="shared" si="30"/>
        <v>0</v>
      </c>
      <c r="K37" s="175"/>
      <c r="L37" s="73"/>
      <c r="M37" s="73"/>
      <c r="N37" s="137">
        <f t="shared" si="31"/>
        <v>0</v>
      </c>
      <c r="O37" s="177"/>
      <c r="P37" s="101"/>
      <c r="Q37" s="101"/>
      <c r="R37" s="155">
        <f t="shared" si="32"/>
        <v>0</v>
      </c>
      <c r="S37" s="177"/>
      <c r="T37" s="101"/>
      <c r="U37" s="101"/>
      <c r="V37" s="155">
        <f t="shared" si="33"/>
        <v>0</v>
      </c>
      <c r="W37" s="181"/>
      <c r="X37" s="124"/>
      <c r="Y37" s="124"/>
      <c r="Z37" s="124">
        <f t="shared" si="34"/>
        <v>0</v>
      </c>
    </row>
    <row r="38" spans="1:26" ht="15" customHeight="1" x14ac:dyDescent="0.25">
      <c r="A38" s="12" t="s">
        <v>468</v>
      </c>
      <c r="B38" s="5" t="s">
        <v>288</v>
      </c>
      <c r="C38" s="73">
        <v>120</v>
      </c>
      <c r="D38" s="73"/>
      <c r="E38" s="73"/>
      <c r="F38" s="137">
        <f t="shared" si="29"/>
        <v>120</v>
      </c>
      <c r="G38" s="175">
        <v>120</v>
      </c>
      <c r="H38" s="73"/>
      <c r="I38" s="73"/>
      <c r="J38" s="137">
        <f t="shared" si="30"/>
        <v>120</v>
      </c>
      <c r="K38" s="175">
        <v>120</v>
      </c>
      <c r="L38" s="73"/>
      <c r="M38" s="73"/>
      <c r="N38" s="137">
        <f t="shared" si="31"/>
        <v>120</v>
      </c>
      <c r="O38" s="177">
        <v>220</v>
      </c>
      <c r="P38" s="101"/>
      <c r="Q38" s="101"/>
      <c r="R38" s="155">
        <f t="shared" si="32"/>
        <v>220</v>
      </c>
      <c r="S38" s="177">
        <v>220</v>
      </c>
      <c r="T38" s="101"/>
      <c r="U38" s="101"/>
      <c r="V38" s="155">
        <f t="shared" si="33"/>
        <v>220</v>
      </c>
      <c r="W38" s="181">
        <v>313</v>
      </c>
      <c r="X38" s="124"/>
      <c r="Y38" s="124"/>
      <c r="Z38" s="124">
        <f t="shared" si="34"/>
        <v>313</v>
      </c>
    </row>
    <row r="39" spans="1:26" ht="15" customHeight="1" x14ac:dyDescent="0.25">
      <c r="A39" s="12" t="s">
        <v>289</v>
      </c>
      <c r="B39" s="5" t="s">
        <v>290</v>
      </c>
      <c r="C39" s="73"/>
      <c r="D39" s="73"/>
      <c r="E39" s="73"/>
      <c r="F39" s="137">
        <f t="shared" si="29"/>
        <v>0</v>
      </c>
      <c r="G39" s="175"/>
      <c r="H39" s="73"/>
      <c r="I39" s="73"/>
      <c r="J39" s="137">
        <f t="shared" si="30"/>
        <v>0</v>
      </c>
      <c r="K39" s="175"/>
      <c r="L39" s="73"/>
      <c r="M39" s="73"/>
      <c r="N39" s="137">
        <f t="shared" si="31"/>
        <v>0</v>
      </c>
      <c r="O39" s="177"/>
      <c r="P39" s="101"/>
      <c r="Q39" s="101"/>
      <c r="R39" s="155">
        <f t="shared" si="32"/>
        <v>0</v>
      </c>
      <c r="S39" s="177"/>
      <c r="T39" s="101"/>
      <c r="U39" s="101"/>
      <c r="V39" s="155">
        <f t="shared" si="33"/>
        <v>0</v>
      </c>
      <c r="W39" s="181"/>
      <c r="X39" s="124"/>
      <c r="Y39" s="124"/>
      <c r="Z39" s="124">
        <f t="shared" si="34"/>
        <v>0</v>
      </c>
    </row>
    <row r="40" spans="1:26" ht="15" customHeight="1" x14ac:dyDescent="0.25">
      <c r="A40" s="12" t="s">
        <v>291</v>
      </c>
      <c r="B40" s="5" t="s">
        <v>292</v>
      </c>
      <c r="C40" s="73"/>
      <c r="D40" s="73"/>
      <c r="E40" s="73"/>
      <c r="F40" s="137">
        <f t="shared" si="29"/>
        <v>0</v>
      </c>
      <c r="G40" s="175"/>
      <c r="H40" s="73"/>
      <c r="I40" s="73"/>
      <c r="J40" s="137">
        <f t="shared" si="30"/>
        <v>0</v>
      </c>
      <c r="K40" s="175"/>
      <c r="L40" s="73"/>
      <c r="M40" s="73"/>
      <c r="N40" s="137">
        <f t="shared" si="31"/>
        <v>0</v>
      </c>
      <c r="O40" s="177"/>
      <c r="P40" s="101"/>
      <c r="Q40" s="101"/>
      <c r="R40" s="155">
        <f t="shared" si="32"/>
        <v>0</v>
      </c>
      <c r="S40" s="177"/>
      <c r="T40" s="101"/>
      <c r="U40" s="101"/>
      <c r="V40" s="155">
        <f t="shared" si="33"/>
        <v>0</v>
      </c>
      <c r="W40" s="181"/>
      <c r="X40" s="124"/>
      <c r="Y40" s="124"/>
      <c r="Z40" s="124">
        <f t="shared" si="34"/>
        <v>0</v>
      </c>
    </row>
    <row r="41" spans="1:26" ht="15" customHeight="1" x14ac:dyDescent="0.25">
      <c r="A41" s="12" t="s">
        <v>293</v>
      </c>
      <c r="B41" s="5" t="s">
        <v>294</v>
      </c>
      <c r="C41" s="73"/>
      <c r="D41" s="73"/>
      <c r="E41" s="73"/>
      <c r="F41" s="137">
        <f t="shared" si="29"/>
        <v>0</v>
      </c>
      <c r="G41" s="175"/>
      <c r="H41" s="73"/>
      <c r="I41" s="73"/>
      <c r="J41" s="137">
        <f t="shared" si="30"/>
        <v>0</v>
      </c>
      <c r="K41" s="175"/>
      <c r="L41" s="73"/>
      <c r="M41" s="73"/>
      <c r="N41" s="137">
        <f t="shared" si="31"/>
        <v>0</v>
      </c>
      <c r="O41" s="177"/>
      <c r="P41" s="101"/>
      <c r="Q41" s="101"/>
      <c r="R41" s="155">
        <f t="shared" si="32"/>
        <v>0</v>
      </c>
      <c r="S41" s="177"/>
      <c r="T41" s="101"/>
      <c r="U41" s="101"/>
      <c r="V41" s="155">
        <f t="shared" si="33"/>
        <v>0</v>
      </c>
      <c r="W41" s="181"/>
      <c r="X41" s="124"/>
      <c r="Y41" s="124"/>
      <c r="Z41" s="124">
        <f t="shared" si="34"/>
        <v>0</v>
      </c>
    </row>
    <row r="42" spans="1:26" ht="15" customHeight="1" x14ac:dyDescent="0.25">
      <c r="A42" s="12" t="s">
        <v>469</v>
      </c>
      <c r="B42" s="5" t="s">
        <v>295</v>
      </c>
      <c r="C42" s="73"/>
      <c r="D42" s="73"/>
      <c r="E42" s="73"/>
      <c r="F42" s="137">
        <f t="shared" si="29"/>
        <v>0</v>
      </c>
      <c r="G42" s="175"/>
      <c r="H42" s="73"/>
      <c r="I42" s="73"/>
      <c r="J42" s="137">
        <f t="shared" si="30"/>
        <v>0</v>
      </c>
      <c r="K42" s="175"/>
      <c r="L42" s="73"/>
      <c r="M42" s="73"/>
      <c r="N42" s="137">
        <f t="shared" si="31"/>
        <v>0</v>
      </c>
      <c r="O42" s="177"/>
      <c r="P42" s="101"/>
      <c r="Q42" s="101"/>
      <c r="R42" s="155">
        <f t="shared" si="32"/>
        <v>0</v>
      </c>
      <c r="S42" s="177"/>
      <c r="T42" s="101"/>
      <c r="U42" s="101"/>
      <c r="V42" s="155">
        <f t="shared" si="33"/>
        <v>0</v>
      </c>
      <c r="W42" s="181"/>
      <c r="X42" s="124"/>
      <c r="Y42" s="124"/>
      <c r="Z42" s="124">
        <f t="shared" si="34"/>
        <v>0</v>
      </c>
    </row>
    <row r="43" spans="1:26" ht="15" customHeight="1" x14ac:dyDescent="0.25">
      <c r="A43" s="12" t="s">
        <v>470</v>
      </c>
      <c r="B43" s="5" t="s">
        <v>296</v>
      </c>
      <c r="C43" s="73"/>
      <c r="D43" s="73"/>
      <c r="E43" s="73"/>
      <c r="F43" s="137">
        <f t="shared" si="29"/>
        <v>0</v>
      </c>
      <c r="G43" s="175"/>
      <c r="H43" s="73"/>
      <c r="I43" s="73"/>
      <c r="J43" s="137">
        <f t="shared" si="30"/>
        <v>0</v>
      </c>
      <c r="K43" s="175"/>
      <c r="L43" s="73"/>
      <c r="M43" s="73"/>
      <c r="N43" s="137">
        <f t="shared" si="31"/>
        <v>0</v>
      </c>
      <c r="O43" s="177"/>
      <c r="P43" s="101"/>
      <c r="Q43" s="101"/>
      <c r="R43" s="155">
        <f t="shared" si="32"/>
        <v>0</v>
      </c>
      <c r="S43" s="177"/>
      <c r="T43" s="101"/>
      <c r="U43" s="101"/>
      <c r="V43" s="155">
        <f t="shared" si="33"/>
        <v>0</v>
      </c>
      <c r="W43" s="181"/>
      <c r="X43" s="124"/>
      <c r="Y43" s="124"/>
      <c r="Z43" s="124">
        <f t="shared" si="34"/>
        <v>0</v>
      </c>
    </row>
    <row r="44" spans="1:26" ht="15" customHeight="1" x14ac:dyDescent="0.25">
      <c r="A44" s="12" t="s">
        <v>471</v>
      </c>
      <c r="B44" s="5" t="s">
        <v>297</v>
      </c>
      <c r="C44" s="73"/>
      <c r="D44" s="73"/>
      <c r="E44" s="73"/>
      <c r="F44" s="137">
        <f t="shared" si="29"/>
        <v>0</v>
      </c>
      <c r="G44" s="175"/>
      <c r="H44" s="73"/>
      <c r="I44" s="73"/>
      <c r="J44" s="137">
        <f t="shared" si="30"/>
        <v>0</v>
      </c>
      <c r="K44" s="175"/>
      <c r="L44" s="73"/>
      <c r="M44" s="73"/>
      <c r="N44" s="137">
        <f t="shared" si="31"/>
        <v>0</v>
      </c>
      <c r="O44" s="177"/>
      <c r="P44" s="101"/>
      <c r="Q44" s="101"/>
      <c r="R44" s="155">
        <f t="shared" si="32"/>
        <v>0</v>
      </c>
      <c r="S44" s="177"/>
      <c r="T44" s="101"/>
      <c r="U44" s="101"/>
      <c r="V44" s="155">
        <f t="shared" si="33"/>
        <v>0</v>
      </c>
      <c r="W44" s="181"/>
      <c r="X44" s="124"/>
      <c r="Y44" s="124"/>
      <c r="Z44" s="124">
        <f t="shared" si="34"/>
        <v>0</v>
      </c>
    </row>
    <row r="45" spans="1:26" s="82" customFormat="1" ht="15" customHeight="1" x14ac:dyDescent="0.25">
      <c r="A45" s="44" t="s">
        <v>493</v>
      </c>
      <c r="B45" s="45" t="s">
        <v>298</v>
      </c>
      <c r="C45" s="83">
        <f t="shared" ref="C45:N45" si="35">SUM(C35:C44)</f>
        <v>120</v>
      </c>
      <c r="D45" s="83">
        <f t="shared" si="35"/>
        <v>0</v>
      </c>
      <c r="E45" s="83">
        <f t="shared" si="35"/>
        <v>0</v>
      </c>
      <c r="F45" s="139">
        <f t="shared" si="35"/>
        <v>120</v>
      </c>
      <c r="G45" s="176">
        <f t="shared" si="35"/>
        <v>120</v>
      </c>
      <c r="H45" s="83">
        <f t="shared" si="35"/>
        <v>0</v>
      </c>
      <c r="I45" s="83">
        <f t="shared" si="35"/>
        <v>0</v>
      </c>
      <c r="J45" s="139">
        <f t="shared" si="35"/>
        <v>120</v>
      </c>
      <c r="K45" s="176">
        <f t="shared" si="35"/>
        <v>120</v>
      </c>
      <c r="L45" s="83">
        <f t="shared" si="35"/>
        <v>0</v>
      </c>
      <c r="M45" s="83">
        <f t="shared" si="35"/>
        <v>0</v>
      </c>
      <c r="N45" s="139">
        <f t="shared" si="35"/>
        <v>120</v>
      </c>
      <c r="O45" s="178">
        <f t="shared" ref="O45:R45" si="36">SUM(O35:O44)</f>
        <v>220</v>
      </c>
      <c r="P45" s="103">
        <f t="shared" si="36"/>
        <v>0</v>
      </c>
      <c r="Q45" s="103">
        <f t="shared" si="36"/>
        <v>0</v>
      </c>
      <c r="R45" s="158">
        <f t="shared" si="36"/>
        <v>220</v>
      </c>
      <c r="S45" s="178">
        <f t="shared" ref="S45:V45" si="37">SUM(S35:S44)</f>
        <v>220</v>
      </c>
      <c r="T45" s="103">
        <f t="shared" si="37"/>
        <v>0</v>
      </c>
      <c r="U45" s="103">
        <f t="shared" si="37"/>
        <v>0</v>
      </c>
      <c r="V45" s="158">
        <f t="shared" si="37"/>
        <v>220</v>
      </c>
      <c r="W45" s="182">
        <f t="shared" ref="W45:Z45" si="38">SUM(W35:W44)</f>
        <v>313</v>
      </c>
      <c r="X45" s="126">
        <f t="shared" si="38"/>
        <v>0</v>
      </c>
      <c r="Y45" s="126">
        <f t="shared" si="38"/>
        <v>0</v>
      </c>
      <c r="Z45" s="126">
        <f t="shared" si="38"/>
        <v>313</v>
      </c>
    </row>
    <row r="46" spans="1:26" ht="15" customHeight="1" x14ac:dyDescent="0.25">
      <c r="A46" s="12" t="s">
        <v>307</v>
      </c>
      <c r="B46" s="5" t="s">
        <v>308</v>
      </c>
      <c r="C46" s="73"/>
      <c r="D46" s="73"/>
      <c r="E46" s="73"/>
      <c r="F46" s="137">
        <f>SUM(C46:E46)</f>
        <v>0</v>
      </c>
      <c r="G46" s="175"/>
      <c r="H46" s="73"/>
      <c r="I46" s="73"/>
      <c r="J46" s="137">
        <f>SUM(G46:I46)</f>
        <v>0</v>
      </c>
      <c r="K46" s="175"/>
      <c r="L46" s="73"/>
      <c r="M46" s="73"/>
      <c r="N46" s="137">
        <f>SUM(K46:M46)</f>
        <v>0</v>
      </c>
      <c r="O46" s="177"/>
      <c r="P46" s="101"/>
      <c r="Q46" s="101"/>
      <c r="R46" s="155">
        <f>SUM(O46:Q46)</f>
        <v>0</v>
      </c>
      <c r="S46" s="177"/>
      <c r="T46" s="101"/>
      <c r="U46" s="101"/>
      <c r="V46" s="155">
        <f>SUM(S46:U46)</f>
        <v>0</v>
      </c>
      <c r="W46" s="181"/>
      <c r="X46" s="124"/>
      <c r="Y46" s="124"/>
      <c r="Z46" s="124">
        <f>SUM(W46:Y46)</f>
        <v>0</v>
      </c>
    </row>
    <row r="47" spans="1:26" ht="15" customHeight="1" x14ac:dyDescent="0.25">
      <c r="A47" s="4" t="s">
        <v>475</v>
      </c>
      <c r="B47" s="5" t="s">
        <v>309</v>
      </c>
      <c r="C47" s="73"/>
      <c r="D47" s="73"/>
      <c r="E47" s="73"/>
      <c r="F47" s="137">
        <f>SUM(C47:E47)</f>
        <v>0</v>
      </c>
      <c r="G47" s="175"/>
      <c r="H47" s="73"/>
      <c r="I47" s="73"/>
      <c r="J47" s="137">
        <f>SUM(G47:I47)</f>
        <v>0</v>
      </c>
      <c r="K47" s="175"/>
      <c r="L47" s="73"/>
      <c r="M47" s="73"/>
      <c r="N47" s="137">
        <f>SUM(K47:M47)</f>
        <v>0</v>
      </c>
      <c r="O47" s="177"/>
      <c r="P47" s="101"/>
      <c r="Q47" s="101"/>
      <c r="R47" s="155">
        <f>SUM(O47:Q47)</f>
        <v>0</v>
      </c>
      <c r="S47" s="177"/>
      <c r="T47" s="101"/>
      <c r="U47" s="101"/>
      <c r="V47" s="155">
        <f>SUM(S47:U47)</f>
        <v>0</v>
      </c>
      <c r="W47" s="181"/>
      <c r="X47" s="124"/>
      <c r="Y47" s="124"/>
      <c r="Z47" s="124">
        <f>SUM(W47:Y47)</f>
        <v>0</v>
      </c>
    </row>
    <row r="48" spans="1:26" ht="15" customHeight="1" x14ac:dyDescent="0.25">
      <c r="A48" s="12" t="s">
        <v>476</v>
      </c>
      <c r="B48" s="5" t="s">
        <v>615</v>
      </c>
      <c r="C48" s="73">
        <v>208</v>
      </c>
      <c r="D48" s="73"/>
      <c r="E48" s="73"/>
      <c r="F48" s="137">
        <f>SUM(C48:E48)</f>
        <v>208</v>
      </c>
      <c r="G48" s="175">
        <v>208</v>
      </c>
      <c r="H48" s="73"/>
      <c r="I48" s="73"/>
      <c r="J48" s="137">
        <f>SUM(G48:I48)</f>
        <v>208</v>
      </c>
      <c r="K48" s="175">
        <v>208</v>
      </c>
      <c r="L48" s="73"/>
      <c r="M48" s="73"/>
      <c r="N48" s="137">
        <f>SUM(K48:M48)</f>
        <v>208</v>
      </c>
      <c r="O48" s="177">
        <v>403</v>
      </c>
      <c r="P48" s="101"/>
      <c r="Q48" s="101"/>
      <c r="R48" s="155">
        <f>SUM(O48:Q48)</f>
        <v>403</v>
      </c>
      <c r="S48" s="177">
        <v>403</v>
      </c>
      <c r="T48" s="101"/>
      <c r="U48" s="101"/>
      <c r="V48" s="155">
        <f>SUM(S48:U48)</f>
        <v>403</v>
      </c>
      <c r="W48" s="181">
        <v>741</v>
      </c>
      <c r="X48" s="124"/>
      <c r="Y48" s="124"/>
      <c r="Z48" s="124">
        <f>SUM(W48:Y48)</f>
        <v>741</v>
      </c>
    </row>
    <row r="49" spans="1:26" s="82" customFormat="1" ht="15" customHeight="1" x14ac:dyDescent="0.25">
      <c r="A49" s="36" t="s">
        <v>495</v>
      </c>
      <c r="B49" s="45" t="s">
        <v>311</v>
      </c>
      <c r="C49" s="83">
        <f t="shared" ref="C49:N49" si="39">SUM(C46:C48)</f>
        <v>208</v>
      </c>
      <c r="D49" s="83">
        <f t="shared" si="39"/>
        <v>0</v>
      </c>
      <c r="E49" s="83">
        <f t="shared" si="39"/>
        <v>0</v>
      </c>
      <c r="F49" s="139">
        <f t="shared" si="39"/>
        <v>208</v>
      </c>
      <c r="G49" s="176">
        <f t="shared" si="39"/>
        <v>208</v>
      </c>
      <c r="H49" s="83">
        <f t="shared" si="39"/>
        <v>0</v>
      </c>
      <c r="I49" s="83">
        <f t="shared" si="39"/>
        <v>0</v>
      </c>
      <c r="J49" s="139">
        <f t="shared" si="39"/>
        <v>208</v>
      </c>
      <c r="K49" s="176">
        <f t="shared" si="39"/>
        <v>208</v>
      </c>
      <c r="L49" s="83">
        <f t="shared" si="39"/>
        <v>0</v>
      </c>
      <c r="M49" s="83">
        <f t="shared" si="39"/>
        <v>0</v>
      </c>
      <c r="N49" s="139">
        <f t="shared" si="39"/>
        <v>208</v>
      </c>
      <c r="O49" s="178">
        <f t="shared" ref="O49:R49" si="40">SUM(O46:O48)</f>
        <v>403</v>
      </c>
      <c r="P49" s="103">
        <f t="shared" si="40"/>
        <v>0</v>
      </c>
      <c r="Q49" s="103">
        <f t="shared" si="40"/>
        <v>0</v>
      </c>
      <c r="R49" s="158">
        <f t="shared" si="40"/>
        <v>403</v>
      </c>
      <c r="S49" s="178">
        <f t="shared" ref="S49:V49" si="41">SUM(S46:S48)</f>
        <v>403</v>
      </c>
      <c r="T49" s="103">
        <f t="shared" si="41"/>
        <v>0</v>
      </c>
      <c r="U49" s="103">
        <f t="shared" si="41"/>
        <v>0</v>
      </c>
      <c r="V49" s="158">
        <f t="shared" si="41"/>
        <v>403</v>
      </c>
      <c r="W49" s="182">
        <f t="shared" ref="W49:Z49" si="42">SUM(W46:W48)</f>
        <v>741</v>
      </c>
      <c r="X49" s="126">
        <f t="shared" si="42"/>
        <v>0</v>
      </c>
      <c r="Y49" s="126">
        <f t="shared" si="42"/>
        <v>0</v>
      </c>
      <c r="Z49" s="126">
        <f t="shared" si="42"/>
        <v>741</v>
      </c>
    </row>
    <row r="50" spans="1:26" s="82" customFormat="1" ht="15" customHeight="1" x14ac:dyDescent="0.25">
      <c r="A50" s="51" t="s">
        <v>30</v>
      </c>
      <c r="B50" s="53"/>
      <c r="C50" s="83">
        <f t="shared" ref="C50:N50" si="43">SUM(C20,C34,C45,C49,)</f>
        <v>12389</v>
      </c>
      <c r="D50" s="83">
        <f t="shared" si="43"/>
        <v>0</v>
      </c>
      <c r="E50" s="83">
        <f t="shared" si="43"/>
        <v>0</v>
      </c>
      <c r="F50" s="139">
        <f t="shared" si="43"/>
        <v>12389</v>
      </c>
      <c r="G50" s="176">
        <f t="shared" si="43"/>
        <v>12389</v>
      </c>
      <c r="H50" s="83">
        <f t="shared" si="43"/>
        <v>0</v>
      </c>
      <c r="I50" s="83">
        <f t="shared" si="43"/>
        <v>0</v>
      </c>
      <c r="J50" s="139">
        <f t="shared" si="43"/>
        <v>12389</v>
      </c>
      <c r="K50" s="176">
        <f t="shared" si="43"/>
        <v>12537</v>
      </c>
      <c r="L50" s="83">
        <f t="shared" si="43"/>
        <v>0</v>
      </c>
      <c r="M50" s="83">
        <f t="shared" si="43"/>
        <v>0</v>
      </c>
      <c r="N50" s="139">
        <f t="shared" si="43"/>
        <v>12537</v>
      </c>
      <c r="O50" s="178">
        <f t="shared" ref="O50:R50" si="44">SUM(O20,O34,O45,O49,)</f>
        <v>13285</v>
      </c>
      <c r="P50" s="103">
        <f t="shared" si="44"/>
        <v>0</v>
      </c>
      <c r="Q50" s="103">
        <f t="shared" si="44"/>
        <v>0</v>
      </c>
      <c r="R50" s="158">
        <f t="shared" si="44"/>
        <v>13285</v>
      </c>
      <c r="S50" s="178">
        <f t="shared" ref="S50:V50" si="45">SUM(S20,S34,S45,S49,)</f>
        <v>13762</v>
      </c>
      <c r="T50" s="103">
        <f t="shared" si="45"/>
        <v>0</v>
      </c>
      <c r="U50" s="103">
        <f t="shared" si="45"/>
        <v>0</v>
      </c>
      <c r="V50" s="158">
        <f t="shared" si="45"/>
        <v>13762</v>
      </c>
      <c r="W50" s="182">
        <f t="shared" ref="W50:Z50" si="46">SUM(W20,W34,W45,W49,)</f>
        <v>16010</v>
      </c>
      <c r="X50" s="126">
        <f t="shared" si="46"/>
        <v>0</v>
      </c>
      <c r="Y50" s="126">
        <f t="shared" si="46"/>
        <v>0</v>
      </c>
      <c r="Z50" s="126">
        <f t="shared" si="46"/>
        <v>16010</v>
      </c>
    </row>
    <row r="51" spans="1:26" ht="15" customHeight="1" x14ac:dyDescent="0.25">
      <c r="A51" s="4" t="s">
        <v>253</v>
      </c>
      <c r="B51" s="5" t="s">
        <v>254</v>
      </c>
      <c r="C51" s="73"/>
      <c r="D51" s="73"/>
      <c r="E51" s="73"/>
      <c r="F51" s="137">
        <f>SUM(C51:E51)</f>
        <v>0</v>
      </c>
      <c r="G51" s="175"/>
      <c r="H51" s="73"/>
      <c r="I51" s="73"/>
      <c r="J51" s="137">
        <f>SUM(G51:I51)</f>
        <v>0</v>
      </c>
      <c r="K51" s="175"/>
      <c r="L51" s="73"/>
      <c r="M51" s="73"/>
      <c r="N51" s="137">
        <f>SUM(K51:M51)</f>
        <v>0</v>
      </c>
      <c r="O51" s="177"/>
      <c r="P51" s="101"/>
      <c r="Q51" s="101"/>
      <c r="R51" s="155">
        <f>SUM(O51:Q51)</f>
        <v>0</v>
      </c>
      <c r="S51" s="177"/>
      <c r="T51" s="101"/>
      <c r="U51" s="101"/>
      <c r="V51" s="155">
        <f>SUM(S51:U51)</f>
        <v>0</v>
      </c>
      <c r="W51" s="181"/>
      <c r="X51" s="124"/>
      <c r="Y51" s="124"/>
      <c r="Z51" s="124">
        <f>SUM(W51:Y51)</f>
        <v>0</v>
      </c>
    </row>
    <row r="52" spans="1:26" ht="15" customHeight="1" x14ac:dyDescent="0.25">
      <c r="A52" s="4" t="s">
        <v>255</v>
      </c>
      <c r="B52" s="5" t="s">
        <v>256</v>
      </c>
      <c r="C52" s="73"/>
      <c r="D52" s="73"/>
      <c r="E52" s="73"/>
      <c r="F52" s="137">
        <f>SUM(C52:E52)</f>
        <v>0</v>
      </c>
      <c r="G52" s="175"/>
      <c r="H52" s="73"/>
      <c r="I52" s="73"/>
      <c r="J52" s="137">
        <f>SUM(G52:I52)</f>
        <v>0</v>
      </c>
      <c r="K52" s="175"/>
      <c r="L52" s="73"/>
      <c r="M52" s="73"/>
      <c r="N52" s="137">
        <f>SUM(K52:M52)</f>
        <v>0</v>
      </c>
      <c r="O52" s="177"/>
      <c r="P52" s="101"/>
      <c r="Q52" s="101"/>
      <c r="R52" s="155">
        <f>SUM(O52:Q52)</f>
        <v>0</v>
      </c>
      <c r="S52" s="177"/>
      <c r="T52" s="101"/>
      <c r="U52" s="101"/>
      <c r="V52" s="155">
        <f>SUM(S52:U52)</f>
        <v>0</v>
      </c>
      <c r="W52" s="181"/>
      <c r="X52" s="124"/>
      <c r="Y52" s="124"/>
      <c r="Z52" s="124">
        <f>SUM(W52:Y52)</f>
        <v>0</v>
      </c>
    </row>
    <row r="53" spans="1:26" ht="15" customHeight="1" x14ac:dyDescent="0.25">
      <c r="A53" s="4" t="s">
        <v>453</v>
      </c>
      <c r="B53" s="5" t="s">
        <v>257</v>
      </c>
      <c r="C53" s="73"/>
      <c r="D53" s="73"/>
      <c r="E53" s="73"/>
      <c r="F53" s="137">
        <f>SUM(C53:E53)</f>
        <v>0</v>
      </c>
      <c r="G53" s="175"/>
      <c r="H53" s="73"/>
      <c r="I53" s="73"/>
      <c r="J53" s="137">
        <f>SUM(G53:I53)</f>
        <v>0</v>
      </c>
      <c r="K53" s="175"/>
      <c r="L53" s="73"/>
      <c r="M53" s="73"/>
      <c r="N53" s="137">
        <f>SUM(K53:M53)</f>
        <v>0</v>
      </c>
      <c r="O53" s="177"/>
      <c r="P53" s="101"/>
      <c r="Q53" s="101"/>
      <c r="R53" s="155">
        <f>SUM(O53:Q53)</f>
        <v>0</v>
      </c>
      <c r="S53" s="177"/>
      <c r="T53" s="101"/>
      <c r="U53" s="101"/>
      <c r="V53" s="155">
        <f>SUM(S53:U53)</f>
        <v>0</v>
      </c>
      <c r="W53" s="181"/>
      <c r="X53" s="124"/>
      <c r="Y53" s="124"/>
      <c r="Z53" s="124">
        <f>SUM(W53:Y53)</f>
        <v>0</v>
      </c>
    </row>
    <row r="54" spans="1:26" ht="15" customHeight="1" x14ac:dyDescent="0.25">
      <c r="A54" s="4" t="s">
        <v>454</v>
      </c>
      <c r="B54" s="5" t="s">
        <v>258</v>
      </c>
      <c r="C54" s="73"/>
      <c r="D54" s="73"/>
      <c r="E54" s="73"/>
      <c r="F54" s="137">
        <f>SUM(C54:E54)</f>
        <v>0</v>
      </c>
      <c r="G54" s="175"/>
      <c r="H54" s="73"/>
      <c r="I54" s="73"/>
      <c r="J54" s="137">
        <f>SUM(G54:I54)</f>
        <v>0</v>
      </c>
      <c r="K54" s="175"/>
      <c r="L54" s="73"/>
      <c r="M54" s="73"/>
      <c r="N54" s="137">
        <f>SUM(K54:M54)</f>
        <v>0</v>
      </c>
      <c r="O54" s="177"/>
      <c r="P54" s="101"/>
      <c r="Q54" s="101"/>
      <c r="R54" s="155">
        <f>SUM(O54:Q54)</f>
        <v>0</v>
      </c>
      <c r="S54" s="177"/>
      <c r="T54" s="101"/>
      <c r="U54" s="101"/>
      <c r="V54" s="155">
        <f>SUM(S54:U54)</f>
        <v>0</v>
      </c>
      <c r="W54" s="181"/>
      <c r="X54" s="124"/>
      <c r="Y54" s="124"/>
      <c r="Z54" s="124">
        <f>SUM(W54:Y54)</f>
        <v>0</v>
      </c>
    </row>
    <row r="55" spans="1:26" ht="15" customHeight="1" x14ac:dyDescent="0.25">
      <c r="A55" s="4" t="s">
        <v>455</v>
      </c>
      <c r="B55" s="5" t="s">
        <v>259</v>
      </c>
      <c r="C55" s="73"/>
      <c r="D55" s="73"/>
      <c r="E55" s="73"/>
      <c r="F55" s="137">
        <f>SUM(C55:E55)</f>
        <v>0</v>
      </c>
      <c r="G55" s="175"/>
      <c r="H55" s="73"/>
      <c r="I55" s="73"/>
      <c r="J55" s="137">
        <f>SUM(G55:I55)</f>
        <v>0</v>
      </c>
      <c r="K55" s="175"/>
      <c r="L55" s="73"/>
      <c r="M55" s="73"/>
      <c r="N55" s="137">
        <f>SUM(K55:M55)</f>
        <v>0</v>
      </c>
      <c r="O55" s="177">
        <v>951</v>
      </c>
      <c r="P55" s="101"/>
      <c r="Q55" s="101"/>
      <c r="R55" s="155">
        <f>SUM(O55:Q55)</f>
        <v>951</v>
      </c>
      <c r="S55" s="177">
        <v>951</v>
      </c>
      <c r="T55" s="101"/>
      <c r="U55" s="101"/>
      <c r="V55" s="155">
        <f>SUM(S55:U55)</f>
        <v>951</v>
      </c>
      <c r="W55" s="181">
        <v>8940</v>
      </c>
      <c r="X55" s="124"/>
      <c r="Y55" s="124"/>
      <c r="Z55" s="124">
        <f>SUM(W55:Y55)</f>
        <v>8940</v>
      </c>
    </row>
    <row r="56" spans="1:26" s="82" customFormat="1" ht="15" customHeight="1" x14ac:dyDescent="0.25">
      <c r="A56" s="36" t="s">
        <v>489</v>
      </c>
      <c r="B56" s="45" t="s">
        <v>260</v>
      </c>
      <c r="C56" s="83">
        <f t="shared" ref="C56:N56" si="47">SUM(C51:C55)</f>
        <v>0</v>
      </c>
      <c r="D56" s="83">
        <f t="shared" si="47"/>
        <v>0</v>
      </c>
      <c r="E56" s="83">
        <f t="shared" si="47"/>
        <v>0</v>
      </c>
      <c r="F56" s="139">
        <f t="shared" si="47"/>
        <v>0</v>
      </c>
      <c r="G56" s="176">
        <f t="shared" si="47"/>
        <v>0</v>
      </c>
      <c r="H56" s="83">
        <f t="shared" si="47"/>
        <v>0</v>
      </c>
      <c r="I56" s="83">
        <f t="shared" si="47"/>
        <v>0</v>
      </c>
      <c r="J56" s="139">
        <f t="shared" si="47"/>
        <v>0</v>
      </c>
      <c r="K56" s="176">
        <f t="shared" si="47"/>
        <v>0</v>
      </c>
      <c r="L56" s="83">
        <f t="shared" si="47"/>
        <v>0</v>
      </c>
      <c r="M56" s="83">
        <f t="shared" si="47"/>
        <v>0</v>
      </c>
      <c r="N56" s="139">
        <f t="shared" si="47"/>
        <v>0</v>
      </c>
      <c r="O56" s="178">
        <f t="shared" ref="O56:R56" si="48">SUM(O51:O55)</f>
        <v>951</v>
      </c>
      <c r="P56" s="103">
        <f t="shared" si="48"/>
        <v>0</v>
      </c>
      <c r="Q56" s="103">
        <f t="shared" si="48"/>
        <v>0</v>
      </c>
      <c r="R56" s="158">
        <f t="shared" si="48"/>
        <v>951</v>
      </c>
      <c r="S56" s="178">
        <f t="shared" ref="S56:V56" si="49">SUM(S51:S55)</f>
        <v>951</v>
      </c>
      <c r="T56" s="103">
        <f t="shared" si="49"/>
        <v>0</v>
      </c>
      <c r="U56" s="103">
        <f t="shared" si="49"/>
        <v>0</v>
      </c>
      <c r="V56" s="158">
        <f t="shared" si="49"/>
        <v>951</v>
      </c>
      <c r="W56" s="182">
        <f t="shared" ref="W56:Z56" si="50">SUM(W51:W55)</f>
        <v>8940</v>
      </c>
      <c r="X56" s="126">
        <f t="shared" si="50"/>
        <v>0</v>
      </c>
      <c r="Y56" s="126">
        <f t="shared" si="50"/>
        <v>0</v>
      </c>
      <c r="Z56" s="126">
        <f t="shared" si="50"/>
        <v>8940</v>
      </c>
    </row>
    <row r="57" spans="1:26" ht="15" customHeight="1" x14ac:dyDescent="0.25">
      <c r="A57" s="12" t="s">
        <v>472</v>
      </c>
      <c r="B57" s="5" t="s">
        <v>299</v>
      </c>
      <c r="C57" s="73"/>
      <c r="D57" s="73"/>
      <c r="E57" s="73"/>
      <c r="F57" s="137">
        <f>SUM(C57:E57)</f>
        <v>0</v>
      </c>
      <c r="G57" s="175"/>
      <c r="H57" s="73"/>
      <c r="I57" s="73"/>
      <c r="J57" s="137">
        <f>SUM(G57:I57)</f>
        <v>0</v>
      </c>
      <c r="K57" s="175"/>
      <c r="L57" s="73"/>
      <c r="M57" s="73"/>
      <c r="N57" s="137">
        <f>SUM(K57:M57)</f>
        <v>0</v>
      </c>
      <c r="O57" s="177"/>
      <c r="P57" s="101"/>
      <c r="Q57" s="101"/>
      <c r="R57" s="155">
        <f>SUM(O57:Q57)</f>
        <v>0</v>
      </c>
      <c r="S57" s="177"/>
      <c r="T57" s="101"/>
      <c r="U57" s="101"/>
      <c r="V57" s="155">
        <f>SUM(S57:U57)</f>
        <v>0</v>
      </c>
      <c r="W57" s="181"/>
      <c r="X57" s="124"/>
      <c r="Y57" s="124"/>
      <c r="Z57" s="124">
        <f>SUM(W57:Y57)</f>
        <v>0</v>
      </c>
    </row>
    <row r="58" spans="1:26" ht="15" customHeight="1" x14ac:dyDescent="0.25">
      <c r="A58" s="12" t="s">
        <v>473</v>
      </c>
      <c r="B58" s="5" t="s">
        <v>300</v>
      </c>
      <c r="C58" s="73"/>
      <c r="D58" s="73"/>
      <c r="E58" s="73"/>
      <c r="F58" s="137">
        <f>SUM(C58:E58)</f>
        <v>0</v>
      </c>
      <c r="G58" s="175"/>
      <c r="H58" s="73"/>
      <c r="I58" s="73"/>
      <c r="J58" s="137">
        <f>SUM(G58:I58)</f>
        <v>0</v>
      </c>
      <c r="K58" s="175"/>
      <c r="L58" s="73"/>
      <c r="M58" s="73"/>
      <c r="N58" s="137">
        <f>SUM(K58:M58)</f>
        <v>0</v>
      </c>
      <c r="O58" s="177"/>
      <c r="P58" s="101"/>
      <c r="Q58" s="101"/>
      <c r="R58" s="155">
        <f>SUM(O58:Q58)</f>
        <v>0</v>
      </c>
      <c r="S58" s="177"/>
      <c r="T58" s="101"/>
      <c r="U58" s="101"/>
      <c r="V58" s="155">
        <f>SUM(S58:U58)</f>
        <v>0</v>
      </c>
      <c r="W58" s="181"/>
      <c r="X58" s="124"/>
      <c r="Y58" s="124"/>
      <c r="Z58" s="124">
        <f>SUM(W58:Y58)</f>
        <v>0</v>
      </c>
    </row>
    <row r="59" spans="1:26" ht="15" customHeight="1" x14ac:dyDescent="0.25">
      <c r="A59" s="12" t="s">
        <v>301</v>
      </c>
      <c r="B59" s="5" t="s">
        <v>302</v>
      </c>
      <c r="C59" s="73"/>
      <c r="D59" s="73"/>
      <c r="E59" s="73"/>
      <c r="F59" s="137">
        <f>SUM(C59:E59)</f>
        <v>0</v>
      </c>
      <c r="G59" s="175"/>
      <c r="H59" s="73">
        <v>1807</v>
      </c>
      <c r="I59" s="73"/>
      <c r="J59" s="137">
        <f>SUM(G59:I59)</f>
        <v>1807</v>
      </c>
      <c r="K59" s="175"/>
      <c r="L59" s="73">
        <v>1807</v>
      </c>
      <c r="M59" s="73"/>
      <c r="N59" s="137">
        <f>SUM(K59:M59)</f>
        <v>1807</v>
      </c>
      <c r="O59" s="177"/>
      <c r="P59" s="105">
        <v>1807</v>
      </c>
      <c r="Q59" s="105"/>
      <c r="R59" s="159">
        <f>SUM(O59:Q59)</f>
        <v>1807</v>
      </c>
      <c r="S59" s="177"/>
      <c r="T59" s="105">
        <v>3000</v>
      </c>
      <c r="U59" s="105"/>
      <c r="V59" s="159">
        <f>SUM(S59:U59)</f>
        <v>3000</v>
      </c>
      <c r="W59" s="181"/>
      <c r="X59" s="128">
        <v>3000</v>
      </c>
      <c r="Y59" s="128"/>
      <c r="Z59" s="128">
        <f>SUM(W59:Y59)</f>
        <v>3000</v>
      </c>
    </row>
    <row r="60" spans="1:26" ht="15" customHeight="1" x14ac:dyDescent="0.25">
      <c r="A60" s="12" t="s">
        <v>474</v>
      </c>
      <c r="B60" s="5" t="s">
        <v>303</v>
      </c>
      <c r="C60" s="73"/>
      <c r="D60" s="73"/>
      <c r="E60" s="73"/>
      <c r="F60" s="137">
        <f>SUM(C60:E60)</f>
        <v>0</v>
      </c>
      <c r="G60" s="175"/>
      <c r="H60" s="73"/>
      <c r="I60" s="73"/>
      <c r="J60" s="137">
        <f>SUM(G60:I60)</f>
        <v>0</v>
      </c>
      <c r="K60" s="175"/>
      <c r="L60" s="73"/>
      <c r="M60" s="73"/>
      <c r="N60" s="137">
        <f>SUM(K60:M60)</f>
        <v>0</v>
      </c>
      <c r="O60" s="177"/>
      <c r="P60" s="101"/>
      <c r="Q60" s="101"/>
      <c r="R60" s="155">
        <f>SUM(O60:Q60)</f>
        <v>0</v>
      </c>
      <c r="S60" s="177"/>
      <c r="T60" s="101"/>
      <c r="U60" s="101"/>
      <c r="V60" s="155">
        <f>SUM(S60:U60)</f>
        <v>0</v>
      </c>
      <c r="W60" s="181"/>
      <c r="X60" s="124"/>
      <c r="Y60" s="124"/>
      <c r="Z60" s="124">
        <f>SUM(W60:Y60)</f>
        <v>0</v>
      </c>
    </row>
    <row r="61" spans="1:26" ht="15" customHeight="1" x14ac:dyDescent="0.25">
      <c r="A61" s="12" t="s">
        <v>304</v>
      </c>
      <c r="B61" s="5" t="s">
        <v>305</v>
      </c>
      <c r="C61" s="73"/>
      <c r="D61" s="73"/>
      <c r="E61" s="73"/>
      <c r="F61" s="137">
        <f>SUM(C61:E61)</f>
        <v>0</v>
      </c>
      <c r="G61" s="175"/>
      <c r="H61" s="73"/>
      <c r="I61" s="73"/>
      <c r="J61" s="137">
        <f>SUM(G61:I61)</f>
        <v>0</v>
      </c>
      <c r="K61" s="175"/>
      <c r="L61" s="73"/>
      <c r="M61" s="73"/>
      <c r="N61" s="137">
        <f>SUM(K61:M61)</f>
        <v>0</v>
      </c>
      <c r="O61" s="177"/>
      <c r="P61" s="101"/>
      <c r="Q61" s="101"/>
      <c r="R61" s="155">
        <f>SUM(O61:Q61)</f>
        <v>0</v>
      </c>
      <c r="S61" s="177"/>
      <c r="T61" s="101"/>
      <c r="U61" s="101"/>
      <c r="V61" s="155">
        <f>SUM(S61:U61)</f>
        <v>0</v>
      </c>
      <c r="W61" s="181"/>
      <c r="X61" s="124"/>
      <c r="Y61" s="124"/>
      <c r="Z61" s="124">
        <f>SUM(W61:Y61)</f>
        <v>0</v>
      </c>
    </row>
    <row r="62" spans="1:26" s="82" customFormat="1" ht="15" customHeight="1" x14ac:dyDescent="0.25">
      <c r="A62" s="36" t="s">
        <v>494</v>
      </c>
      <c r="B62" s="45" t="s">
        <v>306</v>
      </c>
      <c r="C62" s="83">
        <f t="shared" ref="C62:N62" si="51">SUM(C57:C61)</f>
        <v>0</v>
      </c>
      <c r="D62" s="83">
        <f t="shared" si="51"/>
        <v>0</v>
      </c>
      <c r="E62" s="83">
        <f t="shared" si="51"/>
        <v>0</v>
      </c>
      <c r="F62" s="139">
        <f t="shared" si="51"/>
        <v>0</v>
      </c>
      <c r="G62" s="176">
        <f t="shared" si="51"/>
        <v>0</v>
      </c>
      <c r="H62" s="83">
        <f t="shared" si="51"/>
        <v>1807</v>
      </c>
      <c r="I62" s="83">
        <f t="shared" si="51"/>
        <v>0</v>
      </c>
      <c r="J62" s="139">
        <f t="shared" si="51"/>
        <v>1807</v>
      </c>
      <c r="K62" s="176">
        <f t="shared" si="51"/>
        <v>0</v>
      </c>
      <c r="L62" s="83">
        <f t="shared" si="51"/>
        <v>1807</v>
      </c>
      <c r="M62" s="83">
        <f t="shared" si="51"/>
        <v>0</v>
      </c>
      <c r="N62" s="139">
        <f t="shared" si="51"/>
        <v>1807</v>
      </c>
      <c r="O62" s="178">
        <f t="shared" ref="O62:R62" si="52">SUM(O57:O61)</f>
        <v>0</v>
      </c>
      <c r="P62" s="103">
        <f t="shared" si="52"/>
        <v>1807</v>
      </c>
      <c r="Q62" s="103">
        <f t="shared" si="52"/>
        <v>0</v>
      </c>
      <c r="R62" s="158">
        <f t="shared" si="52"/>
        <v>1807</v>
      </c>
      <c r="S62" s="178">
        <f t="shared" ref="S62:V62" si="53">SUM(S57:S61)</f>
        <v>0</v>
      </c>
      <c r="T62" s="103">
        <f t="shared" si="53"/>
        <v>3000</v>
      </c>
      <c r="U62" s="103">
        <f t="shared" si="53"/>
        <v>0</v>
      </c>
      <c r="V62" s="158">
        <f t="shared" si="53"/>
        <v>3000</v>
      </c>
      <c r="W62" s="182">
        <f t="shared" ref="W62:Z62" si="54">SUM(W57:W61)</f>
        <v>0</v>
      </c>
      <c r="X62" s="126">
        <f t="shared" si="54"/>
        <v>3000</v>
      </c>
      <c r="Y62" s="126">
        <f t="shared" si="54"/>
        <v>0</v>
      </c>
      <c r="Z62" s="126">
        <f t="shared" si="54"/>
        <v>3000</v>
      </c>
    </row>
    <row r="63" spans="1:26" ht="15" customHeight="1" x14ac:dyDescent="0.25">
      <c r="A63" s="12" t="s">
        <v>312</v>
      </c>
      <c r="B63" s="5" t="s">
        <v>313</v>
      </c>
      <c r="C63" s="73"/>
      <c r="D63" s="73"/>
      <c r="E63" s="73"/>
      <c r="F63" s="137">
        <f>SUM(C63:E63)</f>
        <v>0</v>
      </c>
      <c r="G63" s="175"/>
      <c r="H63" s="73"/>
      <c r="I63" s="73"/>
      <c r="J63" s="137">
        <f>SUM(G63:I63)</f>
        <v>0</v>
      </c>
      <c r="K63" s="175"/>
      <c r="L63" s="73"/>
      <c r="M63" s="73"/>
      <c r="N63" s="137">
        <f>SUM(K63:M63)</f>
        <v>0</v>
      </c>
      <c r="O63" s="177"/>
      <c r="P63" s="101"/>
      <c r="Q63" s="101"/>
      <c r="R63" s="155">
        <f>SUM(O63:Q63)</f>
        <v>0</v>
      </c>
      <c r="S63" s="177"/>
      <c r="T63" s="101"/>
      <c r="U63" s="101"/>
      <c r="V63" s="155">
        <f>SUM(S63:U63)</f>
        <v>0</v>
      </c>
      <c r="W63" s="181"/>
      <c r="X63" s="124"/>
      <c r="Y63" s="124"/>
      <c r="Z63" s="124">
        <f>SUM(W63:Y63)</f>
        <v>0</v>
      </c>
    </row>
    <row r="64" spans="1:26" ht="15" customHeight="1" x14ac:dyDescent="0.25">
      <c r="A64" s="4" t="s">
        <v>477</v>
      </c>
      <c r="B64" s="5" t="s">
        <v>314</v>
      </c>
      <c r="C64" s="73"/>
      <c r="D64" s="73"/>
      <c r="E64" s="73"/>
      <c r="F64" s="137">
        <f>SUM(C64:E64)</f>
        <v>0</v>
      </c>
      <c r="G64" s="175"/>
      <c r="H64" s="73"/>
      <c r="I64" s="73"/>
      <c r="J64" s="137">
        <f>SUM(G64:I64)</f>
        <v>0</v>
      </c>
      <c r="K64" s="175"/>
      <c r="L64" s="73"/>
      <c r="M64" s="73"/>
      <c r="N64" s="137">
        <f>SUM(K64:M64)</f>
        <v>0</v>
      </c>
      <c r="O64" s="177"/>
      <c r="P64" s="101"/>
      <c r="Q64" s="101"/>
      <c r="R64" s="155">
        <f>SUM(O64:Q64)</f>
        <v>0</v>
      </c>
      <c r="S64" s="177"/>
      <c r="T64" s="101"/>
      <c r="U64" s="101"/>
      <c r="V64" s="155">
        <f>SUM(S64:U64)</f>
        <v>0</v>
      </c>
      <c r="W64" s="181"/>
      <c r="X64" s="124"/>
      <c r="Y64" s="124"/>
      <c r="Z64" s="124">
        <f>SUM(W64:Y64)</f>
        <v>0</v>
      </c>
    </row>
    <row r="65" spans="1:26" ht="15" customHeight="1" x14ac:dyDescent="0.25">
      <c r="A65" s="12" t="s">
        <v>478</v>
      </c>
      <c r="B65" s="5" t="s">
        <v>315</v>
      </c>
      <c r="C65" s="73"/>
      <c r="D65" s="73"/>
      <c r="E65" s="73"/>
      <c r="F65" s="137">
        <f>SUM(C65:E65)</f>
        <v>0</v>
      </c>
      <c r="G65" s="175"/>
      <c r="H65" s="73">
        <v>8000</v>
      </c>
      <c r="I65" s="73"/>
      <c r="J65" s="137">
        <f>SUM(G65:I65)</f>
        <v>8000</v>
      </c>
      <c r="K65" s="175"/>
      <c r="L65" s="73">
        <v>8000</v>
      </c>
      <c r="M65" s="73"/>
      <c r="N65" s="137">
        <f>SUM(K65:M65)</f>
        <v>8000</v>
      </c>
      <c r="O65" s="177"/>
      <c r="P65" s="105">
        <v>7990</v>
      </c>
      <c r="Q65" s="105"/>
      <c r="R65" s="159">
        <f>SUM(O65:Q65)</f>
        <v>7990</v>
      </c>
      <c r="S65" s="177"/>
      <c r="T65" s="105">
        <v>7990</v>
      </c>
      <c r="U65" s="105"/>
      <c r="V65" s="159">
        <f>SUM(S65:U65)</f>
        <v>7990</v>
      </c>
      <c r="W65" s="181"/>
      <c r="X65" s="128">
        <v>0</v>
      </c>
      <c r="Y65" s="128"/>
      <c r="Z65" s="128">
        <f>SUM(W65:Y65)</f>
        <v>0</v>
      </c>
    </row>
    <row r="66" spans="1:26" s="82" customFormat="1" ht="15" customHeight="1" x14ac:dyDescent="0.25">
      <c r="A66" s="36" t="s">
        <v>497</v>
      </c>
      <c r="B66" s="45" t="s">
        <v>316</v>
      </c>
      <c r="C66" s="83">
        <f t="shared" ref="C66:N66" si="55">SUM(C63:C65)</f>
        <v>0</v>
      </c>
      <c r="D66" s="83">
        <f t="shared" si="55"/>
        <v>0</v>
      </c>
      <c r="E66" s="83">
        <f t="shared" si="55"/>
        <v>0</v>
      </c>
      <c r="F66" s="139">
        <f t="shared" si="55"/>
        <v>0</v>
      </c>
      <c r="G66" s="176">
        <f t="shared" si="55"/>
        <v>0</v>
      </c>
      <c r="H66" s="83">
        <f t="shared" si="55"/>
        <v>8000</v>
      </c>
      <c r="I66" s="83">
        <f t="shared" si="55"/>
        <v>0</v>
      </c>
      <c r="J66" s="139">
        <f t="shared" si="55"/>
        <v>8000</v>
      </c>
      <c r="K66" s="176">
        <f t="shared" si="55"/>
        <v>0</v>
      </c>
      <c r="L66" s="83">
        <f t="shared" si="55"/>
        <v>8000</v>
      </c>
      <c r="M66" s="83">
        <f t="shared" si="55"/>
        <v>0</v>
      </c>
      <c r="N66" s="139">
        <f t="shared" si="55"/>
        <v>8000</v>
      </c>
      <c r="O66" s="178">
        <f t="shared" ref="O66:R66" si="56">SUM(O63:O65)</f>
        <v>0</v>
      </c>
      <c r="P66" s="106">
        <f t="shared" si="56"/>
        <v>7990</v>
      </c>
      <c r="Q66" s="106">
        <f t="shared" si="56"/>
        <v>0</v>
      </c>
      <c r="R66" s="179">
        <f t="shared" si="56"/>
        <v>7990</v>
      </c>
      <c r="S66" s="178">
        <f t="shared" ref="S66:V66" si="57">SUM(S63:S65)</f>
        <v>0</v>
      </c>
      <c r="T66" s="106">
        <f t="shared" si="57"/>
        <v>7990</v>
      </c>
      <c r="U66" s="106">
        <f t="shared" si="57"/>
        <v>0</v>
      </c>
      <c r="V66" s="179">
        <f t="shared" si="57"/>
        <v>7990</v>
      </c>
      <c r="W66" s="182">
        <f t="shared" ref="W66:Z66" si="58">SUM(W63:W65)</f>
        <v>0</v>
      </c>
      <c r="X66" s="172">
        <f t="shared" si="58"/>
        <v>0</v>
      </c>
      <c r="Y66" s="172">
        <f t="shared" si="58"/>
        <v>0</v>
      </c>
      <c r="Z66" s="172">
        <f t="shared" si="58"/>
        <v>0</v>
      </c>
    </row>
    <row r="67" spans="1:26" s="82" customFormat="1" ht="15" customHeight="1" x14ac:dyDescent="0.25">
      <c r="A67" s="51" t="s">
        <v>31</v>
      </c>
      <c r="B67" s="53"/>
      <c r="C67" s="83">
        <f t="shared" ref="C67:N67" si="59">SUM(C66,C62,C56)</f>
        <v>0</v>
      </c>
      <c r="D67" s="83">
        <f t="shared" si="59"/>
        <v>0</v>
      </c>
      <c r="E67" s="83">
        <f t="shared" si="59"/>
        <v>0</v>
      </c>
      <c r="F67" s="139">
        <f t="shared" si="59"/>
        <v>0</v>
      </c>
      <c r="G67" s="176">
        <f t="shared" si="59"/>
        <v>0</v>
      </c>
      <c r="H67" s="83">
        <f t="shared" si="59"/>
        <v>9807</v>
      </c>
      <c r="I67" s="83">
        <f t="shared" si="59"/>
        <v>0</v>
      </c>
      <c r="J67" s="139">
        <f t="shared" si="59"/>
        <v>9807</v>
      </c>
      <c r="K67" s="176">
        <f t="shared" si="59"/>
        <v>0</v>
      </c>
      <c r="L67" s="83">
        <f t="shared" si="59"/>
        <v>9807</v>
      </c>
      <c r="M67" s="83">
        <f t="shared" si="59"/>
        <v>0</v>
      </c>
      <c r="N67" s="139">
        <f t="shared" si="59"/>
        <v>9807</v>
      </c>
      <c r="O67" s="178">
        <f t="shared" ref="O67:R67" si="60">SUM(O66,O62,O56)</f>
        <v>951</v>
      </c>
      <c r="P67" s="103">
        <f t="shared" si="60"/>
        <v>9797</v>
      </c>
      <c r="Q67" s="103">
        <f t="shared" si="60"/>
        <v>0</v>
      </c>
      <c r="R67" s="158">
        <f t="shared" si="60"/>
        <v>10748</v>
      </c>
      <c r="S67" s="178">
        <f t="shared" ref="S67:V67" si="61">SUM(S66,S62,S56)</f>
        <v>951</v>
      </c>
      <c r="T67" s="103">
        <f t="shared" si="61"/>
        <v>10990</v>
      </c>
      <c r="U67" s="103">
        <f t="shared" si="61"/>
        <v>0</v>
      </c>
      <c r="V67" s="158">
        <f t="shared" si="61"/>
        <v>11941</v>
      </c>
      <c r="W67" s="182">
        <f t="shared" ref="W67:Z67" si="62">SUM(W66,W62,W56)</f>
        <v>8940</v>
      </c>
      <c r="X67" s="126">
        <f t="shared" si="62"/>
        <v>3000</v>
      </c>
      <c r="Y67" s="126">
        <f t="shared" si="62"/>
        <v>0</v>
      </c>
      <c r="Z67" s="126">
        <f t="shared" si="62"/>
        <v>11940</v>
      </c>
    </row>
    <row r="68" spans="1:26" s="82" customFormat="1" ht="15.75" x14ac:dyDescent="0.25">
      <c r="A68" s="42" t="s">
        <v>496</v>
      </c>
      <c r="B68" s="32" t="s">
        <v>317</v>
      </c>
      <c r="C68" s="83">
        <f t="shared" ref="C68:N68" si="63">SUM(C67,C50)</f>
        <v>12389</v>
      </c>
      <c r="D68" s="83">
        <f t="shared" si="63"/>
        <v>0</v>
      </c>
      <c r="E68" s="83">
        <f t="shared" si="63"/>
        <v>0</v>
      </c>
      <c r="F68" s="139">
        <f t="shared" si="63"/>
        <v>12389</v>
      </c>
      <c r="G68" s="176">
        <f t="shared" si="63"/>
        <v>12389</v>
      </c>
      <c r="H68" s="83">
        <f t="shared" si="63"/>
        <v>9807</v>
      </c>
      <c r="I68" s="83">
        <f t="shared" si="63"/>
        <v>0</v>
      </c>
      <c r="J68" s="139">
        <f t="shared" si="63"/>
        <v>22196</v>
      </c>
      <c r="K68" s="176">
        <f t="shared" si="63"/>
        <v>12537</v>
      </c>
      <c r="L68" s="83">
        <f t="shared" si="63"/>
        <v>9807</v>
      </c>
      <c r="M68" s="83">
        <f t="shared" si="63"/>
        <v>0</v>
      </c>
      <c r="N68" s="139">
        <f t="shared" si="63"/>
        <v>22344</v>
      </c>
      <c r="O68" s="178">
        <f t="shared" ref="O68:R68" si="64">SUM(O67,O50)</f>
        <v>14236</v>
      </c>
      <c r="P68" s="103">
        <f t="shared" si="64"/>
        <v>9797</v>
      </c>
      <c r="Q68" s="103">
        <f t="shared" si="64"/>
        <v>0</v>
      </c>
      <c r="R68" s="158">
        <f t="shared" si="64"/>
        <v>24033</v>
      </c>
      <c r="S68" s="178">
        <f t="shared" ref="S68:V68" si="65">SUM(S67,S50)</f>
        <v>14713</v>
      </c>
      <c r="T68" s="103">
        <f t="shared" si="65"/>
        <v>10990</v>
      </c>
      <c r="U68" s="103">
        <f t="shared" si="65"/>
        <v>0</v>
      </c>
      <c r="V68" s="158">
        <f t="shared" si="65"/>
        <v>25703</v>
      </c>
      <c r="W68" s="182">
        <f t="shared" ref="W68:Z68" si="66">SUM(W67,W50)</f>
        <v>24950</v>
      </c>
      <c r="X68" s="126">
        <f t="shared" si="66"/>
        <v>3000</v>
      </c>
      <c r="Y68" s="126">
        <f t="shared" si="66"/>
        <v>0</v>
      </c>
      <c r="Z68" s="126">
        <f t="shared" si="66"/>
        <v>27950</v>
      </c>
    </row>
    <row r="69" spans="1:26" s="82" customFormat="1" ht="15.75" x14ac:dyDescent="0.25">
      <c r="A69" s="85" t="s">
        <v>32</v>
      </c>
      <c r="B69" s="67"/>
      <c r="C69" s="83"/>
      <c r="D69" s="83"/>
      <c r="E69" s="83"/>
      <c r="F69" s="139">
        <f>SUM(C69:E69)</f>
        <v>0</v>
      </c>
      <c r="G69" s="176"/>
      <c r="H69" s="83"/>
      <c r="I69" s="83"/>
      <c r="J69" s="139">
        <f>SUM(G69:I69)</f>
        <v>0</v>
      </c>
      <c r="K69" s="176"/>
      <c r="L69" s="83"/>
      <c r="M69" s="83"/>
      <c r="N69" s="139">
        <f>SUM(K69:M69)</f>
        <v>0</v>
      </c>
      <c r="O69" s="178"/>
      <c r="P69" s="103"/>
      <c r="Q69" s="103"/>
      <c r="R69" s="158">
        <f>SUM(O69:Q69)</f>
        <v>0</v>
      </c>
      <c r="S69" s="178"/>
      <c r="T69" s="103"/>
      <c r="U69" s="103"/>
      <c r="V69" s="158">
        <f>SUM(S69:U69)</f>
        <v>0</v>
      </c>
      <c r="W69" s="182"/>
      <c r="X69" s="126"/>
      <c r="Y69" s="126"/>
      <c r="Z69" s="126">
        <f>SUM(W69:Y69)</f>
        <v>0</v>
      </c>
    </row>
    <row r="70" spans="1:26" s="82" customFormat="1" ht="15.75" x14ac:dyDescent="0.25">
      <c r="A70" s="85" t="s">
        <v>33</v>
      </c>
      <c r="B70" s="67"/>
      <c r="C70" s="83"/>
      <c r="D70" s="83"/>
      <c r="E70" s="83"/>
      <c r="F70" s="139">
        <f>SUM(C70:E70)</f>
        <v>0</v>
      </c>
      <c r="G70" s="176"/>
      <c r="H70" s="83"/>
      <c r="I70" s="83"/>
      <c r="J70" s="139">
        <f>SUM(G70:I70)</f>
        <v>0</v>
      </c>
      <c r="K70" s="176"/>
      <c r="L70" s="83"/>
      <c r="M70" s="83"/>
      <c r="N70" s="139">
        <f>SUM(K70:M70)</f>
        <v>0</v>
      </c>
      <c r="O70" s="178"/>
      <c r="P70" s="103"/>
      <c r="Q70" s="103"/>
      <c r="R70" s="158">
        <f>SUM(O70:Q70)</f>
        <v>0</v>
      </c>
      <c r="S70" s="178"/>
      <c r="T70" s="103"/>
      <c r="U70" s="103"/>
      <c r="V70" s="158">
        <f>SUM(S70:U70)</f>
        <v>0</v>
      </c>
      <c r="W70" s="182"/>
      <c r="X70" s="126"/>
      <c r="Y70" s="126"/>
      <c r="Z70" s="126">
        <f>SUM(W70:Y70)</f>
        <v>0</v>
      </c>
    </row>
    <row r="71" spans="1:26" x14ac:dyDescent="0.25">
      <c r="A71" s="34" t="s">
        <v>479</v>
      </c>
      <c r="B71" s="4" t="s">
        <v>318</v>
      </c>
      <c r="C71" s="73"/>
      <c r="D71" s="73"/>
      <c r="E71" s="73"/>
      <c r="F71" s="137">
        <f>SUM(C71:E71)</f>
        <v>0</v>
      </c>
      <c r="G71" s="175"/>
      <c r="H71" s="73">
        <v>13000</v>
      </c>
      <c r="I71" s="73"/>
      <c r="J71" s="137">
        <f>SUM(G71:I71)</f>
        <v>13000</v>
      </c>
      <c r="K71" s="175"/>
      <c r="L71" s="73">
        <v>13000</v>
      </c>
      <c r="M71" s="73"/>
      <c r="N71" s="137">
        <f>SUM(K71:M71)</f>
        <v>13000</v>
      </c>
      <c r="O71" s="177"/>
      <c r="P71" s="101">
        <v>13000</v>
      </c>
      <c r="Q71" s="101"/>
      <c r="R71" s="155">
        <f>SUM(O71:Q71)</f>
        <v>13000</v>
      </c>
      <c r="S71" s="177"/>
      <c r="T71" s="101">
        <v>7990</v>
      </c>
      <c r="U71" s="101"/>
      <c r="V71" s="155">
        <f>SUM(S71:U71)</f>
        <v>7990</v>
      </c>
      <c r="W71" s="181"/>
      <c r="X71" s="124">
        <v>7989</v>
      </c>
      <c r="Y71" s="124"/>
      <c r="Z71" s="124">
        <f>SUM(W71:Y71)</f>
        <v>7989</v>
      </c>
    </row>
    <row r="72" spans="1:26" x14ac:dyDescent="0.25">
      <c r="A72" s="12" t="s">
        <v>319</v>
      </c>
      <c r="B72" s="4" t="s">
        <v>320</v>
      </c>
      <c r="C72" s="73"/>
      <c r="D72" s="73"/>
      <c r="E72" s="73"/>
      <c r="F72" s="137">
        <f>SUM(C72:E72)</f>
        <v>0</v>
      </c>
      <c r="G72" s="175"/>
      <c r="H72" s="73"/>
      <c r="I72" s="73"/>
      <c r="J72" s="137">
        <f>SUM(G72:I72)</f>
        <v>0</v>
      </c>
      <c r="K72" s="175"/>
      <c r="L72" s="73"/>
      <c r="M72" s="73"/>
      <c r="N72" s="137">
        <f>SUM(K72:M72)</f>
        <v>0</v>
      </c>
      <c r="O72" s="177"/>
      <c r="P72" s="101"/>
      <c r="Q72" s="101"/>
      <c r="R72" s="155">
        <f>SUM(O72:Q72)</f>
        <v>0</v>
      </c>
      <c r="S72" s="177"/>
      <c r="T72" s="101"/>
      <c r="U72" s="101"/>
      <c r="V72" s="155">
        <f>SUM(S72:U72)</f>
        <v>0</v>
      </c>
      <c r="W72" s="181"/>
      <c r="X72" s="124"/>
      <c r="Y72" s="124"/>
      <c r="Z72" s="124">
        <f>SUM(W72:Y72)</f>
        <v>0</v>
      </c>
    </row>
    <row r="73" spans="1:26" x14ac:dyDescent="0.25">
      <c r="A73" s="34" t="s">
        <v>480</v>
      </c>
      <c r="B73" s="4" t="s">
        <v>321</v>
      </c>
      <c r="C73" s="73"/>
      <c r="D73" s="73"/>
      <c r="E73" s="73"/>
      <c r="F73" s="137">
        <f>SUM(C73:E73)</f>
        <v>0</v>
      </c>
      <c r="G73" s="175"/>
      <c r="H73" s="73"/>
      <c r="I73" s="73"/>
      <c r="J73" s="137">
        <f>SUM(G73:I73)</f>
        <v>0</v>
      </c>
      <c r="K73" s="175"/>
      <c r="L73" s="73"/>
      <c r="M73" s="73"/>
      <c r="N73" s="137">
        <f>SUM(K73:M73)</f>
        <v>0</v>
      </c>
      <c r="O73" s="177"/>
      <c r="P73" s="101"/>
      <c r="Q73" s="101"/>
      <c r="R73" s="155">
        <f>SUM(O73:Q73)</f>
        <v>0</v>
      </c>
      <c r="S73" s="177"/>
      <c r="T73" s="101"/>
      <c r="U73" s="101"/>
      <c r="V73" s="155">
        <f>SUM(S73:U73)</f>
        <v>0</v>
      </c>
      <c r="W73" s="181"/>
      <c r="X73" s="124"/>
      <c r="Y73" s="124"/>
      <c r="Z73" s="124">
        <f>SUM(W73:Y73)</f>
        <v>0</v>
      </c>
    </row>
    <row r="74" spans="1:26" s="82" customFormat="1" x14ac:dyDescent="0.25">
      <c r="A74" s="14" t="s">
        <v>498</v>
      </c>
      <c r="B74" s="6" t="s">
        <v>322</v>
      </c>
      <c r="C74" s="83">
        <f t="shared" ref="C74:N74" si="67">SUM(C71:C73)</f>
        <v>0</v>
      </c>
      <c r="D74" s="83">
        <f t="shared" si="67"/>
        <v>0</v>
      </c>
      <c r="E74" s="83">
        <f t="shared" si="67"/>
        <v>0</v>
      </c>
      <c r="F74" s="139">
        <f t="shared" si="67"/>
        <v>0</v>
      </c>
      <c r="G74" s="176">
        <f t="shared" si="67"/>
        <v>0</v>
      </c>
      <c r="H74" s="83">
        <f t="shared" si="67"/>
        <v>13000</v>
      </c>
      <c r="I74" s="83">
        <f t="shared" si="67"/>
        <v>0</v>
      </c>
      <c r="J74" s="139">
        <f t="shared" si="67"/>
        <v>13000</v>
      </c>
      <c r="K74" s="176">
        <f t="shared" si="67"/>
        <v>0</v>
      </c>
      <c r="L74" s="83">
        <f t="shared" si="67"/>
        <v>13000</v>
      </c>
      <c r="M74" s="83">
        <f t="shared" si="67"/>
        <v>0</v>
      </c>
      <c r="N74" s="139">
        <f t="shared" si="67"/>
        <v>13000</v>
      </c>
      <c r="O74" s="178">
        <f t="shared" ref="O74:R74" si="68">SUM(O71:O73)</f>
        <v>0</v>
      </c>
      <c r="P74" s="103">
        <f t="shared" si="68"/>
        <v>13000</v>
      </c>
      <c r="Q74" s="103">
        <f t="shared" si="68"/>
        <v>0</v>
      </c>
      <c r="R74" s="158">
        <f t="shared" si="68"/>
        <v>13000</v>
      </c>
      <c r="S74" s="178">
        <f t="shared" ref="S74:V74" si="69">SUM(S71:S73)</f>
        <v>0</v>
      </c>
      <c r="T74" s="103">
        <f t="shared" si="69"/>
        <v>7990</v>
      </c>
      <c r="U74" s="103">
        <f t="shared" si="69"/>
        <v>0</v>
      </c>
      <c r="V74" s="158">
        <f t="shared" si="69"/>
        <v>7990</v>
      </c>
      <c r="W74" s="182">
        <f t="shared" ref="W74:Z74" si="70">SUM(W71:W73)</f>
        <v>0</v>
      </c>
      <c r="X74" s="126">
        <f t="shared" si="70"/>
        <v>7989</v>
      </c>
      <c r="Y74" s="126">
        <f t="shared" si="70"/>
        <v>0</v>
      </c>
      <c r="Z74" s="126">
        <f t="shared" si="70"/>
        <v>7989</v>
      </c>
    </row>
    <row r="75" spans="1:26" x14ac:dyDescent="0.25">
      <c r="A75" s="12" t="s">
        <v>481</v>
      </c>
      <c r="B75" s="4" t="s">
        <v>323</v>
      </c>
      <c r="C75" s="73"/>
      <c r="D75" s="73"/>
      <c r="E75" s="73"/>
      <c r="F75" s="137">
        <f>SUM(C75:E75)</f>
        <v>0</v>
      </c>
      <c r="G75" s="175"/>
      <c r="H75" s="73"/>
      <c r="I75" s="73"/>
      <c r="J75" s="137">
        <f>SUM(G75:I75)</f>
        <v>0</v>
      </c>
      <c r="K75" s="175"/>
      <c r="L75" s="73"/>
      <c r="M75" s="73"/>
      <c r="N75" s="137">
        <f>SUM(K75:M75)</f>
        <v>0</v>
      </c>
      <c r="O75" s="177"/>
      <c r="P75" s="101"/>
      <c r="Q75" s="101"/>
      <c r="R75" s="155">
        <f>SUM(O75:Q75)</f>
        <v>0</v>
      </c>
      <c r="S75" s="177"/>
      <c r="T75" s="101"/>
      <c r="U75" s="101"/>
      <c r="V75" s="155">
        <f>SUM(S75:U75)</f>
        <v>0</v>
      </c>
      <c r="W75" s="181"/>
      <c r="X75" s="124"/>
      <c r="Y75" s="124"/>
      <c r="Z75" s="124">
        <f>SUM(W75:Y75)</f>
        <v>0</v>
      </c>
    </row>
    <row r="76" spans="1:26" x14ac:dyDescent="0.25">
      <c r="A76" s="34" t="s">
        <v>324</v>
      </c>
      <c r="B76" s="4" t="s">
        <v>325</v>
      </c>
      <c r="C76" s="73"/>
      <c r="D76" s="73"/>
      <c r="E76" s="73"/>
      <c r="F76" s="137">
        <f>SUM(C76:E76)</f>
        <v>0</v>
      </c>
      <c r="G76" s="175"/>
      <c r="H76" s="73"/>
      <c r="I76" s="73"/>
      <c r="J76" s="137">
        <f>SUM(G76:I76)</f>
        <v>0</v>
      </c>
      <c r="K76" s="175"/>
      <c r="L76" s="73"/>
      <c r="M76" s="73"/>
      <c r="N76" s="137">
        <f>SUM(K76:M76)</f>
        <v>0</v>
      </c>
      <c r="O76" s="177"/>
      <c r="P76" s="101"/>
      <c r="Q76" s="101"/>
      <c r="R76" s="155">
        <f>SUM(O76:Q76)</f>
        <v>0</v>
      </c>
      <c r="S76" s="177"/>
      <c r="T76" s="101"/>
      <c r="U76" s="101"/>
      <c r="V76" s="155">
        <f>SUM(S76:U76)</f>
        <v>0</v>
      </c>
      <c r="W76" s="181"/>
      <c r="X76" s="124"/>
      <c r="Y76" s="124"/>
      <c r="Z76" s="124">
        <f>SUM(W76:Y76)</f>
        <v>0</v>
      </c>
    </row>
    <row r="77" spans="1:26" x14ac:dyDescent="0.25">
      <c r="A77" s="12" t="s">
        <v>482</v>
      </c>
      <c r="B77" s="4" t="s">
        <v>326</v>
      </c>
      <c r="C77" s="73"/>
      <c r="D77" s="73"/>
      <c r="E77" s="73"/>
      <c r="F77" s="137">
        <f>SUM(C77:E77)</f>
        <v>0</v>
      </c>
      <c r="G77" s="175"/>
      <c r="H77" s="73"/>
      <c r="I77" s="73"/>
      <c r="J77" s="137">
        <f>SUM(G77:I77)</f>
        <v>0</v>
      </c>
      <c r="K77" s="175"/>
      <c r="L77" s="73"/>
      <c r="M77" s="73"/>
      <c r="N77" s="137">
        <f>SUM(K77:M77)</f>
        <v>0</v>
      </c>
      <c r="O77" s="177"/>
      <c r="P77" s="101"/>
      <c r="Q77" s="101"/>
      <c r="R77" s="155">
        <f>SUM(O77:Q77)</f>
        <v>0</v>
      </c>
      <c r="S77" s="177"/>
      <c r="T77" s="101"/>
      <c r="U77" s="101"/>
      <c r="V77" s="155">
        <f>SUM(S77:U77)</f>
        <v>0</v>
      </c>
      <c r="W77" s="181"/>
      <c r="X77" s="124"/>
      <c r="Y77" s="124"/>
      <c r="Z77" s="124">
        <f>SUM(W77:Y77)</f>
        <v>0</v>
      </c>
    </row>
    <row r="78" spans="1:26" x14ac:dyDescent="0.25">
      <c r="A78" s="34" t="s">
        <v>327</v>
      </c>
      <c r="B78" s="4" t="s">
        <v>328</v>
      </c>
      <c r="C78" s="73"/>
      <c r="D78" s="73"/>
      <c r="E78" s="73"/>
      <c r="F78" s="137">
        <f>SUM(C78:E78)</f>
        <v>0</v>
      </c>
      <c r="G78" s="175"/>
      <c r="H78" s="73"/>
      <c r="I78" s="73"/>
      <c r="J78" s="137">
        <f>SUM(G78:I78)</f>
        <v>0</v>
      </c>
      <c r="K78" s="175"/>
      <c r="L78" s="73"/>
      <c r="M78" s="73"/>
      <c r="N78" s="137">
        <f>SUM(K78:M78)</f>
        <v>0</v>
      </c>
      <c r="O78" s="177"/>
      <c r="P78" s="101"/>
      <c r="Q78" s="101"/>
      <c r="R78" s="155">
        <f>SUM(O78:Q78)</f>
        <v>0</v>
      </c>
      <c r="S78" s="177"/>
      <c r="T78" s="101"/>
      <c r="U78" s="101"/>
      <c r="V78" s="155">
        <f>SUM(S78:U78)</f>
        <v>0</v>
      </c>
      <c r="W78" s="181"/>
      <c r="X78" s="124"/>
      <c r="Y78" s="124"/>
      <c r="Z78" s="124">
        <f>SUM(W78:Y78)</f>
        <v>0</v>
      </c>
    </row>
    <row r="79" spans="1:26" s="82" customFormat="1" x14ac:dyDescent="0.25">
      <c r="A79" s="13" t="s">
        <v>499</v>
      </c>
      <c r="B79" s="6" t="s">
        <v>329</v>
      </c>
      <c r="C79" s="83">
        <f t="shared" ref="C79:N79" si="71">SUM(C75:C78)</f>
        <v>0</v>
      </c>
      <c r="D79" s="83">
        <f t="shared" si="71"/>
        <v>0</v>
      </c>
      <c r="E79" s="83">
        <f t="shared" si="71"/>
        <v>0</v>
      </c>
      <c r="F79" s="139">
        <f t="shared" si="71"/>
        <v>0</v>
      </c>
      <c r="G79" s="176">
        <f t="shared" si="71"/>
        <v>0</v>
      </c>
      <c r="H79" s="83">
        <f t="shared" si="71"/>
        <v>0</v>
      </c>
      <c r="I79" s="83">
        <f t="shared" si="71"/>
        <v>0</v>
      </c>
      <c r="J79" s="139">
        <f t="shared" si="71"/>
        <v>0</v>
      </c>
      <c r="K79" s="176">
        <f t="shared" si="71"/>
        <v>0</v>
      </c>
      <c r="L79" s="83">
        <f t="shared" si="71"/>
        <v>0</v>
      </c>
      <c r="M79" s="83">
        <f t="shared" si="71"/>
        <v>0</v>
      </c>
      <c r="N79" s="139">
        <f t="shared" si="71"/>
        <v>0</v>
      </c>
      <c r="O79" s="178">
        <f t="shared" ref="O79:R79" si="72">SUM(O75:O78)</f>
        <v>0</v>
      </c>
      <c r="P79" s="103">
        <f t="shared" si="72"/>
        <v>0</v>
      </c>
      <c r="Q79" s="103">
        <f t="shared" si="72"/>
        <v>0</v>
      </c>
      <c r="R79" s="158">
        <f t="shared" si="72"/>
        <v>0</v>
      </c>
      <c r="S79" s="178">
        <f t="shared" ref="S79:V79" si="73">SUM(S75:S78)</f>
        <v>0</v>
      </c>
      <c r="T79" s="103">
        <f t="shared" si="73"/>
        <v>0</v>
      </c>
      <c r="U79" s="103">
        <f t="shared" si="73"/>
        <v>0</v>
      </c>
      <c r="V79" s="158">
        <f t="shared" si="73"/>
        <v>0</v>
      </c>
      <c r="W79" s="182">
        <f t="shared" ref="W79:Z79" si="74">SUM(W75:W78)</f>
        <v>0</v>
      </c>
      <c r="X79" s="126">
        <f t="shared" si="74"/>
        <v>0</v>
      </c>
      <c r="Y79" s="126">
        <f t="shared" si="74"/>
        <v>0</v>
      </c>
      <c r="Z79" s="126">
        <f t="shared" si="74"/>
        <v>0</v>
      </c>
    </row>
    <row r="80" spans="1:26" x14ac:dyDescent="0.25">
      <c r="A80" s="4" t="s">
        <v>578</v>
      </c>
      <c r="B80" s="4" t="s">
        <v>330</v>
      </c>
      <c r="C80" s="73">
        <v>1138</v>
      </c>
      <c r="D80" s="73"/>
      <c r="E80" s="73"/>
      <c r="F80" s="137">
        <f>SUM(C80:E80)</f>
        <v>1138</v>
      </c>
      <c r="G80" s="175">
        <v>1138</v>
      </c>
      <c r="H80" s="73"/>
      <c r="I80" s="73"/>
      <c r="J80" s="137">
        <f>SUM(G80:I80)</f>
        <v>1138</v>
      </c>
      <c r="K80" s="175">
        <v>1138</v>
      </c>
      <c r="L80" s="73"/>
      <c r="M80" s="73"/>
      <c r="N80" s="137">
        <f>SUM(K80:M80)</f>
        <v>1138</v>
      </c>
      <c r="O80" s="177">
        <v>1387</v>
      </c>
      <c r="P80" s="101"/>
      <c r="Q80" s="101"/>
      <c r="R80" s="155">
        <f>SUM(O80:Q80)</f>
        <v>1387</v>
      </c>
      <c r="S80" s="177">
        <v>1387</v>
      </c>
      <c r="T80" s="101"/>
      <c r="U80" s="101"/>
      <c r="V80" s="155">
        <f>SUM(S80:U80)</f>
        <v>1387</v>
      </c>
      <c r="W80" s="181">
        <v>1387</v>
      </c>
      <c r="X80" s="124"/>
      <c r="Y80" s="124"/>
      <c r="Z80" s="124">
        <f>SUM(W80:Y80)</f>
        <v>1387</v>
      </c>
    </row>
    <row r="81" spans="1:26" x14ac:dyDescent="0.25">
      <c r="A81" s="4" t="s">
        <v>579</v>
      </c>
      <c r="B81" s="4" t="s">
        <v>330</v>
      </c>
      <c r="C81" s="73"/>
      <c r="D81" s="73"/>
      <c r="E81" s="73"/>
      <c r="F81" s="137">
        <f>SUM(C81:E81)</f>
        <v>0</v>
      </c>
      <c r="G81" s="175"/>
      <c r="H81" s="73"/>
      <c r="I81" s="73"/>
      <c r="J81" s="137">
        <f>SUM(G81:I81)</f>
        <v>0</v>
      </c>
      <c r="K81" s="175"/>
      <c r="L81" s="73"/>
      <c r="M81" s="73"/>
      <c r="N81" s="137">
        <f>SUM(K81:M81)</f>
        <v>0</v>
      </c>
      <c r="O81" s="177"/>
      <c r="P81" s="101"/>
      <c r="Q81" s="101"/>
      <c r="R81" s="155">
        <f>SUM(O81:Q81)</f>
        <v>0</v>
      </c>
      <c r="S81" s="177"/>
      <c r="T81" s="101"/>
      <c r="U81" s="101"/>
      <c r="V81" s="155">
        <f>SUM(S81:U81)</f>
        <v>0</v>
      </c>
      <c r="W81" s="181"/>
      <c r="X81" s="124"/>
      <c r="Y81" s="124"/>
      <c r="Z81" s="124">
        <f>SUM(W81:Y81)</f>
        <v>0</v>
      </c>
    </row>
    <row r="82" spans="1:26" x14ac:dyDescent="0.25">
      <c r="A82" s="4" t="s">
        <v>576</v>
      </c>
      <c r="B82" s="4" t="s">
        <v>331</v>
      </c>
      <c r="C82" s="73"/>
      <c r="D82" s="73"/>
      <c r="E82" s="73"/>
      <c r="F82" s="137">
        <f>SUM(C82:E82)</f>
        <v>0</v>
      </c>
      <c r="G82" s="175"/>
      <c r="H82" s="73"/>
      <c r="I82" s="73"/>
      <c r="J82" s="137">
        <f>SUM(G82:I82)</f>
        <v>0</v>
      </c>
      <c r="K82" s="175"/>
      <c r="L82" s="73"/>
      <c r="M82" s="73"/>
      <c r="N82" s="137">
        <f>SUM(K82:M82)</f>
        <v>0</v>
      </c>
      <c r="O82" s="177"/>
      <c r="P82" s="101"/>
      <c r="Q82" s="101"/>
      <c r="R82" s="155">
        <f>SUM(O82:Q82)</f>
        <v>0</v>
      </c>
      <c r="S82" s="177"/>
      <c r="T82" s="101"/>
      <c r="U82" s="101"/>
      <c r="V82" s="155">
        <f>SUM(S82:U82)</f>
        <v>0</v>
      </c>
      <c r="W82" s="181"/>
      <c r="X82" s="124"/>
      <c r="Y82" s="124"/>
      <c r="Z82" s="124">
        <f>SUM(W82:Y82)</f>
        <v>0</v>
      </c>
    </row>
    <row r="83" spans="1:26" x14ac:dyDescent="0.25">
      <c r="A83" s="4" t="s">
        <v>577</v>
      </c>
      <c r="B83" s="4" t="s">
        <v>331</v>
      </c>
      <c r="C83" s="73"/>
      <c r="D83" s="73"/>
      <c r="E83" s="73"/>
      <c r="F83" s="137">
        <f>SUM(C83:E83)</f>
        <v>0</v>
      </c>
      <c r="G83" s="175"/>
      <c r="H83" s="73"/>
      <c r="I83" s="73"/>
      <c r="J83" s="137">
        <f>SUM(G83:I83)</f>
        <v>0</v>
      </c>
      <c r="K83" s="175"/>
      <c r="L83" s="73"/>
      <c r="M83" s="73"/>
      <c r="N83" s="137">
        <f>SUM(K83:M83)</f>
        <v>0</v>
      </c>
      <c r="O83" s="177"/>
      <c r="P83" s="101"/>
      <c r="Q83" s="101"/>
      <c r="R83" s="155">
        <f>SUM(O83:Q83)</f>
        <v>0</v>
      </c>
      <c r="S83" s="177"/>
      <c r="T83" s="101"/>
      <c r="U83" s="101"/>
      <c r="V83" s="155">
        <f>SUM(S83:U83)</f>
        <v>0</v>
      </c>
      <c r="W83" s="181"/>
      <c r="X83" s="124"/>
      <c r="Y83" s="124"/>
      <c r="Z83" s="124">
        <f>SUM(W83:Y83)</f>
        <v>0</v>
      </c>
    </row>
    <row r="84" spans="1:26" s="82" customFormat="1" x14ac:dyDescent="0.25">
      <c r="A84" s="6" t="s">
        <v>500</v>
      </c>
      <c r="B84" s="6" t="s">
        <v>332</v>
      </c>
      <c r="C84" s="83">
        <f t="shared" ref="C84:N84" si="75">SUM(C80:C83)</f>
        <v>1138</v>
      </c>
      <c r="D84" s="83">
        <f t="shared" si="75"/>
        <v>0</v>
      </c>
      <c r="E84" s="83">
        <f t="shared" si="75"/>
        <v>0</v>
      </c>
      <c r="F84" s="139">
        <f t="shared" si="75"/>
        <v>1138</v>
      </c>
      <c r="G84" s="176">
        <f t="shared" si="75"/>
        <v>1138</v>
      </c>
      <c r="H84" s="83">
        <f t="shared" si="75"/>
        <v>0</v>
      </c>
      <c r="I84" s="83">
        <f t="shared" si="75"/>
        <v>0</v>
      </c>
      <c r="J84" s="139">
        <f t="shared" si="75"/>
        <v>1138</v>
      </c>
      <c r="K84" s="176">
        <f t="shared" si="75"/>
        <v>1138</v>
      </c>
      <c r="L84" s="83">
        <f t="shared" si="75"/>
        <v>0</v>
      </c>
      <c r="M84" s="83">
        <f t="shared" si="75"/>
        <v>0</v>
      </c>
      <c r="N84" s="139">
        <f t="shared" si="75"/>
        <v>1138</v>
      </c>
      <c r="O84" s="178">
        <f t="shared" ref="O84:R84" si="76">SUM(O80:O83)</f>
        <v>1387</v>
      </c>
      <c r="P84" s="103">
        <f t="shared" si="76"/>
        <v>0</v>
      </c>
      <c r="Q84" s="103">
        <f t="shared" si="76"/>
        <v>0</v>
      </c>
      <c r="R84" s="158">
        <f t="shared" si="76"/>
        <v>1387</v>
      </c>
      <c r="S84" s="178">
        <f t="shared" ref="S84:V84" si="77">SUM(S80:S83)</f>
        <v>1387</v>
      </c>
      <c r="T84" s="103">
        <f t="shared" si="77"/>
        <v>0</v>
      </c>
      <c r="U84" s="103">
        <f t="shared" si="77"/>
        <v>0</v>
      </c>
      <c r="V84" s="158">
        <f t="shared" si="77"/>
        <v>1387</v>
      </c>
      <c r="W84" s="182">
        <f t="shared" ref="W84:Z84" si="78">SUM(W80:W83)</f>
        <v>1387</v>
      </c>
      <c r="X84" s="126">
        <f t="shared" si="78"/>
        <v>0</v>
      </c>
      <c r="Y84" s="126">
        <f t="shared" si="78"/>
        <v>0</v>
      </c>
      <c r="Z84" s="126">
        <f t="shared" si="78"/>
        <v>1387</v>
      </c>
    </row>
    <row r="85" spans="1:26" x14ac:dyDescent="0.25">
      <c r="A85" s="34" t="s">
        <v>333</v>
      </c>
      <c r="B85" s="4" t="s">
        <v>334</v>
      </c>
      <c r="C85" s="73"/>
      <c r="D85" s="73"/>
      <c r="E85" s="73"/>
      <c r="F85" s="137">
        <f>SUM(C85:E85)</f>
        <v>0</v>
      </c>
      <c r="G85" s="175"/>
      <c r="H85" s="73"/>
      <c r="I85" s="73"/>
      <c r="J85" s="137">
        <f>SUM(G85:I85)</f>
        <v>0</v>
      </c>
      <c r="K85" s="175"/>
      <c r="L85" s="73"/>
      <c r="M85" s="73"/>
      <c r="N85" s="137">
        <f>SUM(K85:M85)</f>
        <v>0</v>
      </c>
      <c r="O85" s="177"/>
      <c r="P85" s="101"/>
      <c r="Q85" s="101"/>
      <c r="R85" s="155">
        <f>SUM(O85:Q85)</f>
        <v>0</v>
      </c>
      <c r="S85" s="177"/>
      <c r="T85" s="101"/>
      <c r="U85" s="101"/>
      <c r="V85" s="155">
        <f>SUM(S85:U85)</f>
        <v>0</v>
      </c>
      <c r="W85" s="181"/>
      <c r="X85" s="124">
        <v>474</v>
      </c>
      <c r="Y85" s="124"/>
      <c r="Z85" s="124">
        <f>SUM(W85:Y85)</f>
        <v>474</v>
      </c>
    </row>
    <row r="86" spans="1:26" x14ac:dyDescent="0.25">
      <c r="A86" s="34" t="s">
        <v>335</v>
      </c>
      <c r="B86" s="4" t="s">
        <v>336</v>
      </c>
      <c r="C86" s="73"/>
      <c r="D86" s="73"/>
      <c r="E86" s="73"/>
      <c r="F86" s="137">
        <f>SUM(C86:E86)</f>
        <v>0</v>
      </c>
      <c r="G86" s="175"/>
      <c r="H86" s="73"/>
      <c r="I86" s="73"/>
      <c r="J86" s="137">
        <f>SUM(G86:I86)</f>
        <v>0</v>
      </c>
      <c r="K86" s="175"/>
      <c r="L86" s="73"/>
      <c r="M86" s="73"/>
      <c r="N86" s="137">
        <f>SUM(K86:M86)</f>
        <v>0</v>
      </c>
      <c r="O86" s="177"/>
      <c r="P86" s="101"/>
      <c r="Q86" s="101"/>
      <c r="R86" s="155">
        <f>SUM(O86:Q86)</f>
        <v>0</v>
      </c>
      <c r="S86" s="177"/>
      <c r="T86" s="101"/>
      <c r="U86" s="101"/>
      <c r="V86" s="155">
        <f>SUM(S86:U86)</f>
        <v>0</v>
      </c>
      <c r="W86" s="181"/>
      <c r="X86" s="124"/>
      <c r="Y86" s="124"/>
      <c r="Z86" s="124">
        <f>SUM(W86:Y86)</f>
        <v>0</v>
      </c>
    </row>
    <row r="87" spans="1:26" x14ac:dyDescent="0.25">
      <c r="A87" s="34" t="s">
        <v>337</v>
      </c>
      <c r="B87" s="4" t="s">
        <v>338</v>
      </c>
      <c r="C87" s="73"/>
      <c r="D87" s="73"/>
      <c r="E87" s="73"/>
      <c r="F87" s="137">
        <f>SUM(C87:E87)</f>
        <v>0</v>
      </c>
      <c r="G87" s="175"/>
      <c r="H87" s="73"/>
      <c r="I87" s="73"/>
      <c r="J87" s="137">
        <f>SUM(G87:I87)</f>
        <v>0</v>
      </c>
      <c r="K87" s="175"/>
      <c r="L87" s="73"/>
      <c r="M87" s="73"/>
      <c r="N87" s="137">
        <f>SUM(K87:M87)</f>
        <v>0</v>
      </c>
      <c r="O87" s="177"/>
      <c r="P87" s="101"/>
      <c r="Q87" s="101"/>
      <c r="R87" s="155">
        <f>SUM(O87:Q87)</f>
        <v>0</v>
      </c>
      <c r="S87" s="177"/>
      <c r="T87" s="101"/>
      <c r="U87" s="101"/>
      <c r="V87" s="155">
        <f>SUM(S87:U87)</f>
        <v>0</v>
      </c>
      <c r="W87" s="181"/>
      <c r="X87" s="124"/>
      <c r="Y87" s="124"/>
      <c r="Z87" s="124">
        <f>SUM(W87:Y87)</f>
        <v>0</v>
      </c>
    </row>
    <row r="88" spans="1:26" x14ac:dyDescent="0.25">
      <c r="A88" s="34" t="s">
        <v>339</v>
      </c>
      <c r="B88" s="4" t="s">
        <v>340</v>
      </c>
      <c r="C88" s="73"/>
      <c r="D88" s="73"/>
      <c r="E88" s="73"/>
      <c r="F88" s="137">
        <f>SUM(C88:E88)</f>
        <v>0</v>
      </c>
      <c r="G88" s="175"/>
      <c r="H88" s="73"/>
      <c r="I88" s="73"/>
      <c r="J88" s="137">
        <f>SUM(G88:I88)</f>
        <v>0</v>
      </c>
      <c r="K88" s="175"/>
      <c r="L88" s="73"/>
      <c r="M88" s="73"/>
      <c r="N88" s="137">
        <f>SUM(K88:M88)</f>
        <v>0</v>
      </c>
      <c r="O88" s="177"/>
      <c r="P88" s="101"/>
      <c r="Q88" s="101"/>
      <c r="R88" s="155">
        <f>SUM(O88:Q88)</f>
        <v>0</v>
      </c>
      <c r="S88" s="177"/>
      <c r="T88" s="101"/>
      <c r="U88" s="101"/>
      <c r="V88" s="155">
        <f>SUM(S88:U88)</f>
        <v>0</v>
      </c>
      <c r="W88" s="181"/>
      <c r="X88" s="124"/>
      <c r="Y88" s="124"/>
      <c r="Z88" s="124">
        <f>SUM(W88:Y88)</f>
        <v>0</v>
      </c>
    </row>
    <row r="89" spans="1:26" x14ac:dyDescent="0.25">
      <c r="A89" s="12" t="s">
        <v>483</v>
      </c>
      <c r="B89" s="4" t="s">
        <v>341</v>
      </c>
      <c r="C89" s="73"/>
      <c r="D89" s="73"/>
      <c r="E89" s="73"/>
      <c r="F89" s="137">
        <f>SUM(C89:E89)</f>
        <v>0</v>
      </c>
      <c r="G89" s="175"/>
      <c r="H89" s="73"/>
      <c r="I89" s="73"/>
      <c r="J89" s="137">
        <f>SUM(G89:I89)</f>
        <v>0</v>
      </c>
      <c r="K89" s="175"/>
      <c r="L89" s="73"/>
      <c r="M89" s="73"/>
      <c r="N89" s="137">
        <f>SUM(K89:M89)</f>
        <v>0</v>
      </c>
      <c r="O89" s="177"/>
      <c r="P89" s="101"/>
      <c r="Q89" s="101"/>
      <c r="R89" s="155">
        <f>SUM(O89:Q89)</f>
        <v>0</v>
      </c>
      <c r="S89" s="177"/>
      <c r="T89" s="101"/>
      <c r="U89" s="101"/>
      <c r="V89" s="155">
        <f>SUM(S89:U89)</f>
        <v>0</v>
      </c>
      <c r="W89" s="181"/>
      <c r="X89" s="124"/>
      <c r="Y89" s="124"/>
      <c r="Z89" s="124">
        <f>SUM(W89:Y89)</f>
        <v>0</v>
      </c>
    </row>
    <row r="90" spans="1:26" s="82" customFormat="1" x14ac:dyDescent="0.25">
      <c r="A90" s="14" t="s">
        <v>501</v>
      </c>
      <c r="B90" s="6" t="s">
        <v>343</v>
      </c>
      <c r="C90" s="83">
        <f t="shared" ref="C90:N90" si="79">SUM(C74,C79,C84,C85:C89)</f>
        <v>1138</v>
      </c>
      <c r="D90" s="83">
        <f t="shared" si="79"/>
        <v>0</v>
      </c>
      <c r="E90" s="83">
        <f t="shared" si="79"/>
        <v>0</v>
      </c>
      <c r="F90" s="139">
        <f t="shared" si="79"/>
        <v>1138</v>
      </c>
      <c r="G90" s="176">
        <f t="shared" si="79"/>
        <v>1138</v>
      </c>
      <c r="H90" s="83">
        <f t="shared" si="79"/>
        <v>13000</v>
      </c>
      <c r="I90" s="83">
        <f t="shared" si="79"/>
        <v>0</v>
      </c>
      <c r="J90" s="139">
        <f t="shared" si="79"/>
        <v>14138</v>
      </c>
      <c r="K90" s="176">
        <f t="shared" si="79"/>
        <v>1138</v>
      </c>
      <c r="L90" s="83">
        <f t="shared" si="79"/>
        <v>13000</v>
      </c>
      <c r="M90" s="83">
        <f t="shared" si="79"/>
        <v>0</v>
      </c>
      <c r="N90" s="139">
        <f t="shared" si="79"/>
        <v>14138</v>
      </c>
      <c r="O90" s="178">
        <f t="shared" ref="O90:R90" si="80">SUM(O74,O79,O84,O85:O89)</f>
        <v>1387</v>
      </c>
      <c r="P90" s="103">
        <f t="shared" si="80"/>
        <v>13000</v>
      </c>
      <c r="Q90" s="103">
        <f t="shared" si="80"/>
        <v>0</v>
      </c>
      <c r="R90" s="158">
        <f t="shared" si="80"/>
        <v>14387</v>
      </c>
      <c r="S90" s="178">
        <f t="shared" ref="S90:V90" si="81">SUM(S74,S79,S84,S85:S89)</f>
        <v>1387</v>
      </c>
      <c r="T90" s="103">
        <f t="shared" si="81"/>
        <v>7990</v>
      </c>
      <c r="U90" s="103">
        <f t="shared" si="81"/>
        <v>0</v>
      </c>
      <c r="V90" s="158">
        <f t="shared" si="81"/>
        <v>9377</v>
      </c>
      <c r="W90" s="182">
        <f t="shared" ref="W90:Z90" si="82">SUM(W74,W79,W84,W85:W89)</f>
        <v>1387</v>
      </c>
      <c r="X90" s="126">
        <f t="shared" si="82"/>
        <v>8463</v>
      </c>
      <c r="Y90" s="126">
        <f t="shared" si="82"/>
        <v>0</v>
      </c>
      <c r="Z90" s="126">
        <f t="shared" si="82"/>
        <v>9850</v>
      </c>
    </row>
    <row r="91" spans="1:26" x14ac:dyDescent="0.25">
      <c r="A91" s="12" t="s">
        <v>344</v>
      </c>
      <c r="B91" s="4" t="s">
        <v>345</v>
      </c>
      <c r="C91" s="73"/>
      <c r="D91" s="73"/>
      <c r="E91" s="73"/>
      <c r="F91" s="137">
        <f>SUM(C91:E91)</f>
        <v>0</v>
      </c>
      <c r="G91" s="175"/>
      <c r="H91" s="73"/>
      <c r="I91" s="73"/>
      <c r="J91" s="137">
        <f>SUM(G91:I91)</f>
        <v>0</v>
      </c>
      <c r="K91" s="175"/>
      <c r="L91" s="73"/>
      <c r="M91" s="73"/>
      <c r="N91" s="137">
        <f>SUM(K91:M91)</f>
        <v>0</v>
      </c>
      <c r="O91" s="177"/>
      <c r="P91" s="101"/>
      <c r="Q91" s="101"/>
      <c r="R91" s="155">
        <f>SUM(O91:Q91)</f>
        <v>0</v>
      </c>
      <c r="S91" s="177"/>
      <c r="T91" s="101"/>
      <c r="U91" s="101"/>
      <c r="V91" s="155">
        <f>SUM(S91:U91)</f>
        <v>0</v>
      </c>
      <c r="W91" s="181"/>
      <c r="X91" s="124"/>
      <c r="Y91" s="124"/>
      <c r="Z91" s="124">
        <f>SUM(W91:Y91)</f>
        <v>0</v>
      </c>
    </row>
    <row r="92" spans="1:26" x14ac:dyDescent="0.25">
      <c r="A92" s="12" t="s">
        <v>346</v>
      </c>
      <c r="B92" s="4" t="s">
        <v>347</v>
      </c>
      <c r="C92" s="73"/>
      <c r="D92" s="73"/>
      <c r="E92" s="73"/>
      <c r="F92" s="137">
        <f>SUM(C92:E92)</f>
        <v>0</v>
      </c>
      <c r="G92" s="175"/>
      <c r="H92" s="73"/>
      <c r="I92" s="73"/>
      <c r="J92" s="137">
        <f>SUM(G92:I92)</f>
        <v>0</v>
      </c>
      <c r="K92" s="175"/>
      <c r="L92" s="73"/>
      <c r="M92" s="73"/>
      <c r="N92" s="137">
        <f>SUM(K92:M92)</f>
        <v>0</v>
      </c>
      <c r="O92" s="177"/>
      <c r="P92" s="101"/>
      <c r="Q92" s="101"/>
      <c r="R92" s="155">
        <f>SUM(O92:Q92)</f>
        <v>0</v>
      </c>
      <c r="S92" s="177"/>
      <c r="T92" s="101"/>
      <c r="U92" s="101"/>
      <c r="V92" s="155">
        <f>SUM(S92:U92)</f>
        <v>0</v>
      </c>
      <c r="W92" s="181"/>
      <c r="X92" s="124"/>
      <c r="Y92" s="124"/>
      <c r="Z92" s="124">
        <f>SUM(W92:Y92)</f>
        <v>0</v>
      </c>
    </row>
    <row r="93" spans="1:26" x14ac:dyDescent="0.25">
      <c r="A93" s="34" t="s">
        <v>348</v>
      </c>
      <c r="B93" s="4" t="s">
        <v>349</v>
      </c>
      <c r="C93" s="73"/>
      <c r="D93" s="73"/>
      <c r="E93" s="73"/>
      <c r="F93" s="137">
        <f>SUM(C93:E93)</f>
        <v>0</v>
      </c>
      <c r="G93" s="175"/>
      <c r="H93" s="73"/>
      <c r="I93" s="73"/>
      <c r="J93" s="137">
        <f>SUM(G93:I93)</f>
        <v>0</v>
      </c>
      <c r="K93" s="175"/>
      <c r="L93" s="73"/>
      <c r="M93" s="73"/>
      <c r="N93" s="137">
        <f>SUM(K93:M93)</f>
        <v>0</v>
      </c>
      <c r="O93" s="177"/>
      <c r="P93" s="101"/>
      <c r="Q93" s="101"/>
      <c r="R93" s="155">
        <f>SUM(O93:Q93)</f>
        <v>0</v>
      </c>
      <c r="S93" s="177"/>
      <c r="T93" s="101"/>
      <c r="U93" s="101"/>
      <c r="V93" s="155">
        <f>SUM(S93:U93)</f>
        <v>0</v>
      </c>
      <c r="W93" s="181"/>
      <c r="X93" s="124"/>
      <c r="Y93" s="124"/>
      <c r="Z93" s="124">
        <f>SUM(W93:Y93)</f>
        <v>0</v>
      </c>
    </row>
    <row r="94" spans="1:26" x14ac:dyDescent="0.25">
      <c r="A94" s="34" t="s">
        <v>484</v>
      </c>
      <c r="B94" s="4" t="s">
        <v>350</v>
      </c>
      <c r="C94" s="73"/>
      <c r="D94" s="73"/>
      <c r="E94" s="73"/>
      <c r="F94" s="137">
        <f>SUM(C94:E94)</f>
        <v>0</v>
      </c>
      <c r="G94" s="175"/>
      <c r="H94" s="73"/>
      <c r="I94" s="73"/>
      <c r="J94" s="137">
        <f>SUM(G94:I94)</f>
        <v>0</v>
      </c>
      <c r="K94" s="175"/>
      <c r="L94" s="73"/>
      <c r="M94" s="73"/>
      <c r="N94" s="137">
        <f>SUM(K94:M94)</f>
        <v>0</v>
      </c>
      <c r="O94" s="177"/>
      <c r="P94" s="101"/>
      <c r="Q94" s="101"/>
      <c r="R94" s="155">
        <f>SUM(O94:Q94)</f>
        <v>0</v>
      </c>
      <c r="S94" s="177"/>
      <c r="T94" s="101"/>
      <c r="U94" s="101"/>
      <c r="V94" s="155">
        <f>SUM(S94:U94)</f>
        <v>0</v>
      </c>
      <c r="W94" s="181"/>
      <c r="X94" s="124"/>
      <c r="Y94" s="124"/>
      <c r="Z94" s="124">
        <f>SUM(W94:Y94)</f>
        <v>0</v>
      </c>
    </row>
    <row r="95" spans="1:26" s="82" customFormat="1" x14ac:dyDescent="0.25">
      <c r="A95" s="13" t="s">
        <v>502</v>
      </c>
      <c r="B95" s="6" t="s">
        <v>351</v>
      </c>
      <c r="C95" s="83">
        <f t="shared" ref="C95:N95" si="83">SUM(C91:C94)</f>
        <v>0</v>
      </c>
      <c r="D95" s="83">
        <f t="shared" si="83"/>
        <v>0</v>
      </c>
      <c r="E95" s="83">
        <f t="shared" si="83"/>
        <v>0</v>
      </c>
      <c r="F95" s="139">
        <f t="shared" si="83"/>
        <v>0</v>
      </c>
      <c r="G95" s="176">
        <f t="shared" si="83"/>
        <v>0</v>
      </c>
      <c r="H95" s="83">
        <f t="shared" si="83"/>
        <v>0</v>
      </c>
      <c r="I95" s="83">
        <f t="shared" si="83"/>
        <v>0</v>
      </c>
      <c r="J95" s="139">
        <f t="shared" si="83"/>
        <v>0</v>
      </c>
      <c r="K95" s="176">
        <f t="shared" si="83"/>
        <v>0</v>
      </c>
      <c r="L95" s="83">
        <f t="shared" si="83"/>
        <v>0</v>
      </c>
      <c r="M95" s="83">
        <f t="shared" si="83"/>
        <v>0</v>
      </c>
      <c r="N95" s="139">
        <f t="shared" si="83"/>
        <v>0</v>
      </c>
      <c r="O95" s="178">
        <f t="shared" ref="O95:R95" si="84">SUM(O91:O94)</f>
        <v>0</v>
      </c>
      <c r="P95" s="103">
        <f t="shared" si="84"/>
        <v>0</v>
      </c>
      <c r="Q95" s="103">
        <f t="shared" si="84"/>
        <v>0</v>
      </c>
      <c r="R95" s="158">
        <f t="shared" si="84"/>
        <v>0</v>
      </c>
      <c r="S95" s="178">
        <f t="shared" ref="S95:V95" si="85">SUM(S91:S94)</f>
        <v>0</v>
      </c>
      <c r="T95" s="103">
        <f t="shared" si="85"/>
        <v>0</v>
      </c>
      <c r="U95" s="103">
        <f t="shared" si="85"/>
        <v>0</v>
      </c>
      <c r="V95" s="158">
        <f t="shared" si="85"/>
        <v>0</v>
      </c>
      <c r="W95" s="182">
        <f t="shared" ref="W95:Z95" si="86">SUM(W91:W94)</f>
        <v>0</v>
      </c>
      <c r="X95" s="126">
        <f t="shared" si="86"/>
        <v>0</v>
      </c>
      <c r="Y95" s="126">
        <f t="shared" si="86"/>
        <v>0</v>
      </c>
      <c r="Z95" s="126">
        <f t="shared" si="86"/>
        <v>0</v>
      </c>
    </row>
    <row r="96" spans="1:26" s="82" customFormat="1" x14ac:dyDescent="0.25">
      <c r="A96" s="14" t="s">
        <v>352</v>
      </c>
      <c r="B96" s="6" t="s">
        <v>353</v>
      </c>
      <c r="C96" s="83"/>
      <c r="D96" s="83"/>
      <c r="E96" s="83"/>
      <c r="F96" s="139">
        <f>SUM(C96:E96)</f>
        <v>0</v>
      </c>
      <c r="G96" s="176"/>
      <c r="H96" s="83"/>
      <c r="I96" s="83"/>
      <c r="J96" s="139">
        <f>SUM(G96:I96)</f>
        <v>0</v>
      </c>
      <c r="K96" s="176"/>
      <c r="L96" s="83"/>
      <c r="M96" s="83"/>
      <c r="N96" s="139">
        <f>SUM(K96:M96)</f>
        <v>0</v>
      </c>
      <c r="O96" s="178"/>
      <c r="P96" s="103"/>
      <c r="Q96" s="103"/>
      <c r="R96" s="158">
        <f>SUM(O96:Q96)</f>
        <v>0</v>
      </c>
      <c r="S96" s="178"/>
      <c r="T96" s="103"/>
      <c r="U96" s="103"/>
      <c r="V96" s="158">
        <f>SUM(S96:U96)</f>
        <v>0</v>
      </c>
      <c r="W96" s="182"/>
      <c r="X96" s="126"/>
      <c r="Y96" s="126"/>
      <c r="Z96" s="126">
        <f>SUM(W96:Y96)</f>
        <v>0</v>
      </c>
    </row>
    <row r="97" spans="1:26" s="82" customFormat="1" ht="15.75" x14ac:dyDescent="0.25">
      <c r="A97" s="37" t="s">
        <v>503</v>
      </c>
      <c r="B97" s="38" t="s">
        <v>354</v>
      </c>
      <c r="C97" s="83">
        <f t="shared" ref="C97:N97" si="87">SUM(C90,C95,C96,)</f>
        <v>1138</v>
      </c>
      <c r="D97" s="83">
        <f t="shared" si="87"/>
        <v>0</v>
      </c>
      <c r="E97" s="83">
        <f t="shared" si="87"/>
        <v>0</v>
      </c>
      <c r="F97" s="139">
        <f t="shared" si="87"/>
        <v>1138</v>
      </c>
      <c r="G97" s="176">
        <f t="shared" si="87"/>
        <v>1138</v>
      </c>
      <c r="H97" s="83">
        <f t="shared" si="87"/>
        <v>13000</v>
      </c>
      <c r="I97" s="83">
        <f t="shared" si="87"/>
        <v>0</v>
      </c>
      <c r="J97" s="139">
        <f t="shared" si="87"/>
        <v>14138</v>
      </c>
      <c r="K97" s="176">
        <f t="shared" si="87"/>
        <v>1138</v>
      </c>
      <c r="L97" s="83">
        <f t="shared" si="87"/>
        <v>13000</v>
      </c>
      <c r="M97" s="83">
        <f t="shared" si="87"/>
        <v>0</v>
      </c>
      <c r="N97" s="139">
        <f t="shared" si="87"/>
        <v>14138</v>
      </c>
      <c r="O97" s="178">
        <f t="shared" ref="O97:R97" si="88">SUM(O90,O95,O96,)</f>
        <v>1387</v>
      </c>
      <c r="P97" s="103">
        <f t="shared" si="88"/>
        <v>13000</v>
      </c>
      <c r="Q97" s="103">
        <f t="shared" si="88"/>
        <v>0</v>
      </c>
      <c r="R97" s="158">
        <f t="shared" si="88"/>
        <v>14387</v>
      </c>
      <c r="S97" s="178">
        <f t="shared" ref="S97:V97" si="89">SUM(S90,S95,S96,)</f>
        <v>1387</v>
      </c>
      <c r="T97" s="103">
        <f t="shared" si="89"/>
        <v>7990</v>
      </c>
      <c r="U97" s="103">
        <f t="shared" si="89"/>
        <v>0</v>
      </c>
      <c r="V97" s="158">
        <f t="shared" si="89"/>
        <v>9377</v>
      </c>
      <c r="W97" s="182">
        <f t="shared" ref="W97:Z97" si="90">SUM(W90,W95,W96,)</f>
        <v>1387</v>
      </c>
      <c r="X97" s="126">
        <f t="shared" si="90"/>
        <v>8463</v>
      </c>
      <c r="Y97" s="126">
        <f t="shared" si="90"/>
        <v>0</v>
      </c>
      <c r="Z97" s="126">
        <f t="shared" si="90"/>
        <v>9850</v>
      </c>
    </row>
    <row r="98" spans="1:26" s="82" customFormat="1" ht="15.75" x14ac:dyDescent="0.25">
      <c r="A98" s="84" t="s">
        <v>486</v>
      </c>
      <c r="B98" s="84"/>
      <c r="C98" s="83">
        <f t="shared" ref="C98:N98" si="91">SUM(C20,C34,C45,C49,C56,C62,C66,C97,)</f>
        <v>13527</v>
      </c>
      <c r="D98" s="83">
        <f t="shared" si="91"/>
        <v>0</v>
      </c>
      <c r="E98" s="83">
        <f t="shared" si="91"/>
        <v>0</v>
      </c>
      <c r="F98" s="139">
        <f t="shared" si="91"/>
        <v>13527</v>
      </c>
      <c r="G98" s="176">
        <f t="shared" si="91"/>
        <v>13527</v>
      </c>
      <c r="H98" s="83">
        <f t="shared" si="91"/>
        <v>22807</v>
      </c>
      <c r="I98" s="83">
        <f t="shared" si="91"/>
        <v>0</v>
      </c>
      <c r="J98" s="139">
        <f t="shared" si="91"/>
        <v>36334</v>
      </c>
      <c r="K98" s="176">
        <f t="shared" si="91"/>
        <v>13675</v>
      </c>
      <c r="L98" s="83">
        <f t="shared" si="91"/>
        <v>22807</v>
      </c>
      <c r="M98" s="83">
        <f t="shared" si="91"/>
        <v>0</v>
      </c>
      <c r="N98" s="139">
        <f t="shared" si="91"/>
        <v>36482</v>
      </c>
      <c r="O98" s="178">
        <f t="shared" ref="O98:R98" si="92">SUM(O20,O34,O45,O49,O56,O62,O66,O97,)</f>
        <v>15623</v>
      </c>
      <c r="P98" s="103">
        <f t="shared" si="92"/>
        <v>22797</v>
      </c>
      <c r="Q98" s="103">
        <f t="shared" si="92"/>
        <v>0</v>
      </c>
      <c r="R98" s="158">
        <f t="shared" si="92"/>
        <v>38420</v>
      </c>
      <c r="S98" s="178">
        <f t="shared" ref="S98:V98" si="93">SUM(S20,S34,S45,S49,S56,S62,S66,S97,)</f>
        <v>16100</v>
      </c>
      <c r="T98" s="103">
        <f t="shared" si="93"/>
        <v>18980</v>
      </c>
      <c r="U98" s="103">
        <f t="shared" si="93"/>
        <v>0</v>
      </c>
      <c r="V98" s="158">
        <f t="shared" si="93"/>
        <v>35080</v>
      </c>
      <c r="W98" s="182">
        <f t="shared" ref="W98:Z98" si="94">SUM(W20,W34,W45,W49,W56,W62,W66,W97,)</f>
        <v>26337</v>
      </c>
      <c r="X98" s="126">
        <f t="shared" si="94"/>
        <v>11463</v>
      </c>
      <c r="Y98" s="126">
        <f t="shared" si="94"/>
        <v>0</v>
      </c>
      <c r="Z98" s="126">
        <f t="shared" si="94"/>
        <v>37800</v>
      </c>
    </row>
  </sheetData>
  <mergeCells count="9">
    <mergeCell ref="W6:Z6"/>
    <mergeCell ref="S6:V6"/>
    <mergeCell ref="O6:R6"/>
    <mergeCell ref="B1:R1"/>
    <mergeCell ref="A3:F3"/>
    <mergeCell ref="A4:F4"/>
    <mergeCell ref="C6:F6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3"/>
  <sheetViews>
    <sheetView workbookViewId="0">
      <selection activeCell="I11" sqref="I1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style="113" customWidth="1"/>
    <col min="4" max="4" width="18" style="113" customWidth="1"/>
    <col min="5" max="5" width="18.7109375" style="113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93" t="s">
        <v>620</v>
      </c>
      <c r="B1" s="193"/>
      <c r="C1" s="193"/>
      <c r="D1" s="193"/>
      <c r="E1" s="193"/>
    </row>
    <row r="3" spans="1:5" ht="21.75" customHeight="1" x14ac:dyDescent="0.25">
      <c r="A3" s="194" t="s">
        <v>603</v>
      </c>
      <c r="B3" s="206"/>
      <c r="C3" s="206"/>
      <c r="D3" s="206"/>
      <c r="E3" s="206"/>
    </row>
    <row r="4" spans="1:5" ht="26.25" customHeight="1" x14ac:dyDescent="0.25">
      <c r="A4" s="197" t="s">
        <v>4</v>
      </c>
      <c r="B4" s="195"/>
      <c r="C4" s="195"/>
      <c r="D4" s="195"/>
      <c r="E4" s="195"/>
    </row>
    <row r="6" spans="1:5" ht="30" x14ac:dyDescent="0.3">
      <c r="A6" s="1" t="s">
        <v>52</v>
      </c>
      <c r="B6" s="2" t="s">
        <v>53</v>
      </c>
      <c r="C6" s="99" t="s">
        <v>1</v>
      </c>
      <c r="D6" s="99" t="s">
        <v>605</v>
      </c>
      <c r="E6" s="185"/>
    </row>
    <row r="7" spans="1:5" x14ac:dyDescent="0.25">
      <c r="A7" s="24"/>
      <c r="B7" s="24"/>
      <c r="C7" s="101"/>
      <c r="D7" s="101"/>
      <c r="E7" s="186"/>
    </row>
    <row r="8" spans="1:5" x14ac:dyDescent="0.25">
      <c r="A8" s="24"/>
      <c r="B8" s="24"/>
      <c r="C8" s="101"/>
      <c r="D8" s="101"/>
      <c r="E8" s="186"/>
    </row>
    <row r="9" spans="1:5" x14ac:dyDescent="0.25">
      <c r="A9" s="24"/>
      <c r="B9" s="24"/>
      <c r="C9" s="101"/>
      <c r="D9" s="101"/>
      <c r="E9" s="186"/>
    </row>
    <row r="10" spans="1:5" x14ac:dyDescent="0.25">
      <c r="A10" s="24"/>
      <c r="B10" s="24"/>
      <c r="C10" s="101"/>
      <c r="D10" s="101"/>
      <c r="E10" s="186"/>
    </row>
    <row r="11" spans="1:5" x14ac:dyDescent="0.25">
      <c r="A11" s="12" t="s">
        <v>155</v>
      </c>
      <c r="B11" s="5" t="s">
        <v>156</v>
      </c>
      <c r="C11" s="101">
        <f>SUM(C7:C10)</f>
        <v>0</v>
      </c>
      <c r="D11" s="101">
        <f>SUM(D7:D10)</f>
        <v>0</v>
      </c>
      <c r="E11" s="186"/>
    </row>
    <row r="12" spans="1:5" x14ac:dyDescent="0.25">
      <c r="A12" s="12"/>
      <c r="B12" s="5"/>
      <c r="C12" s="101"/>
      <c r="D12" s="101"/>
      <c r="E12" s="186"/>
    </row>
    <row r="13" spans="1:5" x14ac:dyDescent="0.25">
      <c r="A13" s="12"/>
      <c r="B13" s="5"/>
      <c r="C13" s="101"/>
      <c r="D13" s="101"/>
      <c r="E13" s="186"/>
    </row>
    <row r="14" spans="1:5" x14ac:dyDescent="0.25">
      <c r="A14" s="12"/>
      <c r="B14" s="5"/>
      <c r="C14" s="101"/>
      <c r="D14" s="101"/>
      <c r="E14" s="186"/>
    </row>
    <row r="15" spans="1:5" x14ac:dyDescent="0.25">
      <c r="A15" s="12"/>
      <c r="B15" s="5"/>
      <c r="C15" s="101"/>
      <c r="D15" s="101"/>
      <c r="E15" s="186"/>
    </row>
    <row r="16" spans="1:5" x14ac:dyDescent="0.25">
      <c r="A16" s="14" t="s">
        <v>397</v>
      </c>
      <c r="B16" s="7" t="s">
        <v>157</v>
      </c>
      <c r="C16" s="103">
        <v>200</v>
      </c>
      <c r="D16" s="103">
        <f>SUM(D12:D15)</f>
        <v>0</v>
      </c>
      <c r="E16" s="186"/>
    </row>
    <row r="17" spans="1:5" x14ac:dyDescent="0.25">
      <c r="A17" s="12"/>
      <c r="B17" s="5"/>
      <c r="C17" s="101"/>
      <c r="D17" s="101"/>
      <c r="E17" s="186"/>
    </row>
    <row r="18" spans="1:5" x14ac:dyDescent="0.25">
      <c r="A18" s="12" t="s">
        <v>600</v>
      </c>
      <c r="B18" s="5"/>
      <c r="C18" s="101">
        <v>118</v>
      </c>
      <c r="D18" s="101">
        <v>126</v>
      </c>
      <c r="E18" s="186"/>
    </row>
    <row r="19" spans="1:5" x14ac:dyDescent="0.25">
      <c r="A19" s="12"/>
      <c r="B19" s="5"/>
      <c r="C19" s="101"/>
      <c r="D19" s="101"/>
      <c r="E19" s="186"/>
    </row>
    <row r="20" spans="1:5" x14ac:dyDescent="0.25">
      <c r="A20" s="12"/>
      <c r="B20" s="5"/>
      <c r="C20" s="101"/>
      <c r="D20" s="101"/>
      <c r="E20" s="186"/>
    </row>
    <row r="21" spans="1:5" x14ac:dyDescent="0.25">
      <c r="A21" s="6" t="s">
        <v>158</v>
      </c>
      <c r="B21" s="7" t="s">
        <v>159</v>
      </c>
      <c r="C21" s="103">
        <f>SUM(C17:C20)</f>
        <v>118</v>
      </c>
      <c r="D21" s="103">
        <f>SUM(D17:D20)</f>
        <v>126</v>
      </c>
      <c r="E21" s="186"/>
    </row>
    <row r="22" spans="1:5" x14ac:dyDescent="0.25">
      <c r="A22" s="4"/>
      <c r="B22" s="5"/>
      <c r="C22" s="101"/>
      <c r="D22" s="101"/>
      <c r="E22" s="186"/>
    </row>
    <row r="23" spans="1:5" x14ac:dyDescent="0.25">
      <c r="A23" s="4" t="s">
        <v>606</v>
      </c>
      <c r="B23" s="5"/>
      <c r="C23" s="101">
        <v>0</v>
      </c>
      <c r="D23" s="101">
        <v>8138</v>
      </c>
      <c r="E23" s="186"/>
    </row>
    <row r="24" spans="1:5" x14ac:dyDescent="0.25">
      <c r="A24" s="14" t="s">
        <v>160</v>
      </c>
      <c r="B24" s="7" t="s">
        <v>161</v>
      </c>
      <c r="C24" s="103">
        <f>SUM(C22:C23)</f>
        <v>0</v>
      </c>
      <c r="D24" s="103">
        <f>SUM(D22:D23)</f>
        <v>8138</v>
      </c>
      <c r="E24" s="186"/>
    </row>
    <row r="25" spans="1:5" x14ac:dyDescent="0.25">
      <c r="A25" s="12"/>
      <c r="B25" s="5"/>
      <c r="C25" s="101"/>
      <c r="D25" s="101"/>
      <c r="E25" s="186"/>
    </row>
    <row r="26" spans="1:5" x14ac:dyDescent="0.25">
      <c r="A26" s="12"/>
      <c r="B26" s="5"/>
      <c r="C26" s="101"/>
      <c r="D26" s="101"/>
      <c r="E26" s="186"/>
    </row>
    <row r="27" spans="1:5" x14ac:dyDescent="0.25">
      <c r="A27" s="14" t="s">
        <v>162</v>
      </c>
      <c r="B27" s="7" t="s">
        <v>163</v>
      </c>
      <c r="C27" s="103">
        <f>SUM(C25:C26)</f>
        <v>0</v>
      </c>
      <c r="D27" s="103">
        <f>SUM(D25:D26)</f>
        <v>0</v>
      </c>
      <c r="E27" s="186"/>
    </row>
    <row r="28" spans="1:5" x14ac:dyDescent="0.25">
      <c r="A28" s="12"/>
      <c r="B28" s="5"/>
      <c r="C28" s="101"/>
      <c r="D28" s="101"/>
      <c r="E28" s="186"/>
    </row>
    <row r="29" spans="1:5" x14ac:dyDescent="0.25">
      <c r="A29" s="12"/>
      <c r="B29" s="5"/>
      <c r="C29" s="101"/>
      <c r="D29" s="101"/>
      <c r="E29" s="186"/>
    </row>
    <row r="30" spans="1:5" x14ac:dyDescent="0.25">
      <c r="A30" s="6" t="s">
        <v>164</v>
      </c>
      <c r="B30" s="7" t="s">
        <v>165</v>
      </c>
      <c r="C30" s="103">
        <f>SUM(C28:C29)</f>
        <v>0</v>
      </c>
      <c r="D30" s="103">
        <f>SUM(D28:D29)</f>
        <v>0</v>
      </c>
      <c r="E30" s="186"/>
    </row>
    <row r="31" spans="1:5" ht="15.75" customHeight="1" x14ac:dyDescent="0.25">
      <c r="A31" s="6" t="s">
        <v>166</v>
      </c>
      <c r="B31" s="7" t="s">
        <v>167</v>
      </c>
      <c r="C31" s="103">
        <v>32</v>
      </c>
      <c r="D31" s="103">
        <v>2231</v>
      </c>
      <c r="E31" s="186"/>
    </row>
    <row r="32" spans="1:5" s="82" customFormat="1" ht="15.75" x14ac:dyDescent="0.25">
      <c r="A32" s="19" t="s">
        <v>398</v>
      </c>
      <c r="B32" s="8" t="s">
        <v>168</v>
      </c>
      <c r="C32" s="103">
        <f>SUM(C11,C16,C21,C24,C27,C30,C31,)</f>
        <v>350</v>
      </c>
      <c r="D32" s="103">
        <f>SUM(D11,D16,D21,D24,D27,D30,D31,)</f>
        <v>10495</v>
      </c>
      <c r="E32" s="187"/>
    </row>
    <row r="33" spans="1:5" ht="15.75" x14ac:dyDescent="0.25">
      <c r="A33" s="22"/>
      <c r="B33" s="7"/>
      <c r="C33" s="101"/>
      <c r="D33" s="101"/>
      <c r="E33" s="186"/>
    </row>
    <row r="34" spans="1:5" ht="15.75" x14ac:dyDescent="0.25">
      <c r="A34" s="80" t="s">
        <v>601</v>
      </c>
      <c r="B34" s="7"/>
      <c r="C34" s="101">
        <v>590</v>
      </c>
      <c r="D34" s="101">
        <v>673</v>
      </c>
      <c r="E34" s="186"/>
    </row>
    <row r="35" spans="1:5" ht="15.75" x14ac:dyDescent="0.25">
      <c r="A35" s="22"/>
      <c r="B35" s="7"/>
      <c r="C35" s="101"/>
      <c r="D35" s="101"/>
      <c r="E35" s="186"/>
    </row>
    <row r="36" spans="1:5" ht="15.75" x14ac:dyDescent="0.25">
      <c r="A36" s="22"/>
      <c r="B36" s="7"/>
      <c r="C36" s="101"/>
      <c r="D36" s="101"/>
      <c r="E36" s="186"/>
    </row>
    <row r="37" spans="1:5" x14ac:dyDescent="0.25">
      <c r="A37" s="14" t="s">
        <v>169</v>
      </c>
      <c r="B37" s="7" t="s">
        <v>170</v>
      </c>
      <c r="C37" s="103">
        <v>590</v>
      </c>
      <c r="D37" s="103">
        <f>SUM(D33:D36)</f>
        <v>673</v>
      </c>
      <c r="E37" s="186"/>
    </row>
    <row r="38" spans="1:5" x14ac:dyDescent="0.25">
      <c r="A38" s="12"/>
      <c r="B38" s="5"/>
      <c r="C38" s="101"/>
      <c r="D38" s="101"/>
      <c r="E38" s="186"/>
    </row>
    <row r="39" spans="1:5" x14ac:dyDescent="0.25">
      <c r="A39" s="12"/>
      <c r="B39" s="5"/>
      <c r="C39" s="101"/>
      <c r="D39" s="101"/>
      <c r="E39" s="186"/>
    </row>
    <row r="40" spans="1:5" x14ac:dyDescent="0.25">
      <c r="A40" s="12"/>
      <c r="B40" s="5"/>
      <c r="C40" s="101"/>
      <c r="D40" s="101"/>
      <c r="E40" s="186"/>
    </row>
    <row r="41" spans="1:5" x14ac:dyDescent="0.25">
      <c r="A41" s="12"/>
      <c r="B41" s="5"/>
      <c r="C41" s="101"/>
      <c r="D41" s="101"/>
      <c r="E41" s="186"/>
    </row>
    <row r="42" spans="1:5" x14ac:dyDescent="0.25">
      <c r="A42" s="14" t="s">
        <v>171</v>
      </c>
      <c r="B42" s="7" t="s">
        <v>172</v>
      </c>
      <c r="C42" s="103">
        <f>SUM(C38:C41)</f>
        <v>0</v>
      </c>
      <c r="D42" s="103">
        <f>SUM(D38:D41)</f>
        <v>0</v>
      </c>
      <c r="E42" s="186"/>
    </row>
    <row r="43" spans="1:5" x14ac:dyDescent="0.25">
      <c r="A43" s="12"/>
      <c r="B43" s="5"/>
      <c r="C43" s="101"/>
      <c r="D43" s="101"/>
      <c r="E43" s="186"/>
    </row>
    <row r="44" spans="1:5" x14ac:dyDescent="0.25">
      <c r="A44" s="12"/>
      <c r="B44" s="5"/>
      <c r="C44" s="101"/>
      <c r="D44" s="101"/>
      <c r="E44" s="186"/>
    </row>
    <row r="45" spans="1:5" x14ac:dyDescent="0.25">
      <c r="A45" s="12"/>
      <c r="B45" s="5"/>
      <c r="C45" s="101"/>
      <c r="D45" s="101"/>
      <c r="E45" s="186"/>
    </row>
    <row r="46" spans="1:5" x14ac:dyDescent="0.25">
      <c r="A46" s="12"/>
      <c r="B46" s="5"/>
      <c r="C46" s="101"/>
      <c r="D46" s="101"/>
      <c r="E46" s="186"/>
    </row>
    <row r="47" spans="1:5" x14ac:dyDescent="0.25">
      <c r="A47" s="14" t="s">
        <v>173</v>
      </c>
      <c r="B47" s="7" t="s">
        <v>174</v>
      </c>
      <c r="C47" s="103">
        <f t="shared" ref="C47:D47" si="0">SUM(C43:C46)</f>
        <v>0</v>
      </c>
      <c r="D47" s="103">
        <f t="shared" si="0"/>
        <v>0</v>
      </c>
      <c r="E47" s="186"/>
    </row>
    <row r="48" spans="1:5" x14ac:dyDescent="0.25">
      <c r="A48" s="14" t="s">
        <v>175</v>
      </c>
      <c r="B48" s="7" t="s">
        <v>176</v>
      </c>
      <c r="C48" s="103">
        <v>160</v>
      </c>
      <c r="D48" s="103">
        <v>50</v>
      </c>
      <c r="E48" s="186"/>
    </row>
    <row r="49" spans="1:5" s="82" customFormat="1" ht="15.75" x14ac:dyDescent="0.25">
      <c r="A49" s="19" t="s">
        <v>399</v>
      </c>
      <c r="B49" s="8" t="s">
        <v>177</v>
      </c>
      <c r="C49" s="103">
        <f>SUM(C37,C42,C47,C48,)</f>
        <v>750</v>
      </c>
      <c r="D49" s="103">
        <f>SUM(D37,D42,D47,D48,)</f>
        <v>723</v>
      </c>
      <c r="E49" s="187"/>
    </row>
    <row r="52" spans="1:5" x14ac:dyDescent="0.25">
      <c r="A52" s="86" t="s">
        <v>584</v>
      </c>
      <c r="B52" s="86" t="s">
        <v>607</v>
      </c>
      <c r="C52" s="115" t="s">
        <v>585</v>
      </c>
      <c r="D52" s="115" t="s">
        <v>586</v>
      </c>
      <c r="E52" s="115" t="s">
        <v>587</v>
      </c>
    </row>
    <row r="53" spans="1:5" x14ac:dyDescent="0.25">
      <c r="A53" s="94"/>
      <c r="B53" s="94"/>
      <c r="C53" s="107"/>
      <c r="D53" s="107"/>
      <c r="E53" s="111"/>
    </row>
    <row r="54" spans="1:5" x14ac:dyDescent="0.25">
      <c r="A54" s="94"/>
      <c r="B54" s="94"/>
      <c r="C54" s="107"/>
      <c r="D54" s="107"/>
      <c r="E54" s="111"/>
    </row>
    <row r="55" spans="1:5" x14ac:dyDescent="0.25">
      <c r="A55" s="94"/>
      <c r="B55" s="94"/>
      <c r="C55" s="107"/>
      <c r="D55" s="107"/>
      <c r="E55" s="111"/>
    </row>
    <row r="56" spans="1:5" x14ac:dyDescent="0.25">
      <c r="A56" s="94"/>
      <c r="B56" s="94"/>
      <c r="C56" s="107"/>
      <c r="D56" s="107"/>
      <c r="E56" s="111"/>
    </row>
    <row r="57" spans="1:5" x14ac:dyDescent="0.25">
      <c r="A57" s="14" t="s">
        <v>155</v>
      </c>
      <c r="B57" s="7" t="s">
        <v>156</v>
      </c>
      <c r="C57" s="115"/>
      <c r="D57" s="115"/>
      <c r="E57" s="112"/>
    </row>
    <row r="58" spans="1:5" x14ac:dyDescent="0.25">
      <c r="A58" s="12"/>
      <c r="B58" s="5"/>
      <c r="C58" s="107"/>
      <c r="D58" s="107"/>
      <c r="E58" s="111"/>
    </row>
    <row r="59" spans="1:5" x14ac:dyDescent="0.25">
      <c r="A59" s="12"/>
      <c r="B59" s="5"/>
      <c r="C59" s="107"/>
      <c r="D59" s="107"/>
      <c r="E59" s="111"/>
    </row>
    <row r="60" spans="1:5" x14ac:dyDescent="0.25">
      <c r="A60" s="12"/>
      <c r="B60" s="5"/>
      <c r="C60" s="107"/>
      <c r="D60" s="107"/>
      <c r="E60" s="111"/>
    </row>
    <row r="61" spans="1:5" x14ac:dyDescent="0.25">
      <c r="A61" s="12"/>
      <c r="B61" s="5"/>
      <c r="C61" s="107"/>
      <c r="D61" s="107"/>
      <c r="E61" s="111"/>
    </row>
    <row r="62" spans="1:5" x14ac:dyDescent="0.25">
      <c r="A62" s="14" t="s">
        <v>397</v>
      </c>
      <c r="B62" s="7" t="s">
        <v>157</v>
      </c>
      <c r="C62" s="191"/>
      <c r="D62" s="191"/>
      <c r="E62" s="191"/>
    </row>
    <row r="63" spans="1:5" ht="15.75" x14ac:dyDescent="0.3">
      <c r="A63" s="12"/>
      <c r="B63" s="5"/>
      <c r="C63" s="192"/>
      <c r="D63" s="192"/>
      <c r="E63" s="192"/>
    </row>
    <row r="64" spans="1:5" ht="15.75" x14ac:dyDescent="0.3">
      <c r="A64" s="12"/>
      <c r="B64" s="5"/>
      <c r="C64" s="192"/>
      <c r="D64" s="192"/>
      <c r="E64" s="192"/>
    </row>
    <row r="65" spans="1:6" ht="15.75" x14ac:dyDescent="0.3">
      <c r="A65" s="12" t="s">
        <v>600</v>
      </c>
      <c r="B65" s="5"/>
      <c r="C65" s="192">
        <v>126</v>
      </c>
      <c r="D65" s="192">
        <v>34</v>
      </c>
      <c r="E65" s="192">
        <v>160</v>
      </c>
      <c r="F65" s="190"/>
    </row>
    <row r="66" spans="1:6" ht="15.75" x14ac:dyDescent="0.3">
      <c r="A66" s="12"/>
      <c r="B66" s="5"/>
      <c r="C66" s="192"/>
      <c r="D66" s="192"/>
      <c r="E66" s="192"/>
    </row>
    <row r="67" spans="1:6" x14ac:dyDescent="0.25">
      <c r="A67" s="188" t="s">
        <v>158</v>
      </c>
      <c r="B67" s="189" t="s">
        <v>159</v>
      </c>
      <c r="C67" s="191">
        <v>126</v>
      </c>
      <c r="D67" s="191">
        <v>34</v>
      </c>
      <c r="E67" s="191">
        <v>160</v>
      </c>
    </row>
    <row r="68" spans="1:6" ht="15.75" x14ac:dyDescent="0.3">
      <c r="A68" s="4"/>
      <c r="B68" s="5"/>
      <c r="C68" s="192"/>
      <c r="D68" s="192"/>
      <c r="E68" s="192"/>
    </row>
    <row r="69" spans="1:6" ht="15.75" x14ac:dyDescent="0.3">
      <c r="A69" s="4" t="s">
        <v>606</v>
      </c>
      <c r="B69" s="5"/>
      <c r="C69" s="192">
        <v>8138</v>
      </c>
      <c r="D69" s="192">
        <v>2197</v>
      </c>
      <c r="E69" s="192">
        <v>10335</v>
      </c>
    </row>
    <row r="70" spans="1:6" s="82" customFormat="1" x14ac:dyDescent="0.25">
      <c r="A70" s="14" t="s">
        <v>160</v>
      </c>
      <c r="B70" s="7" t="s">
        <v>161</v>
      </c>
      <c r="C70" s="191">
        <v>8138</v>
      </c>
      <c r="D70" s="191">
        <v>2197</v>
      </c>
      <c r="E70" s="191">
        <v>10335</v>
      </c>
    </row>
    <row r="71" spans="1:6" s="82" customFormat="1" ht="15.75" x14ac:dyDescent="0.25">
      <c r="A71" s="19" t="s">
        <v>398</v>
      </c>
      <c r="B71" s="8" t="s">
        <v>168</v>
      </c>
      <c r="C71" s="191">
        <f>SUM(C70,C67,C62,C57,)</f>
        <v>8264</v>
      </c>
      <c r="D71" s="191">
        <f t="shared" ref="D71:E71" si="1">SUM(D70,D67,D62,D57,)</f>
        <v>2231</v>
      </c>
      <c r="E71" s="191">
        <f t="shared" si="1"/>
        <v>10495</v>
      </c>
    </row>
    <row r="72" spans="1:6" ht="15.75" x14ac:dyDescent="0.3">
      <c r="A72" s="22"/>
      <c r="B72" s="7"/>
      <c r="C72" s="192"/>
      <c r="D72" s="192"/>
      <c r="E72" s="192"/>
    </row>
    <row r="73" spans="1:6" ht="15.75" x14ac:dyDescent="0.3">
      <c r="A73" s="22"/>
      <c r="B73" s="7"/>
      <c r="C73" s="192"/>
      <c r="D73" s="192"/>
      <c r="E73" s="192"/>
    </row>
    <row r="74" spans="1:6" ht="15.75" x14ac:dyDescent="0.3">
      <c r="A74" s="80" t="s">
        <v>601</v>
      </c>
      <c r="B74" s="5"/>
      <c r="C74" s="192">
        <v>673</v>
      </c>
      <c r="D74" s="192">
        <v>50</v>
      </c>
      <c r="E74" s="192">
        <v>723</v>
      </c>
    </row>
    <row r="75" spans="1:6" ht="15.75" x14ac:dyDescent="0.3">
      <c r="A75" s="22"/>
      <c r="B75" s="7"/>
      <c r="C75" s="192"/>
      <c r="D75" s="192"/>
      <c r="E75" s="192"/>
    </row>
    <row r="76" spans="1:6" x14ac:dyDescent="0.25">
      <c r="A76" s="14" t="s">
        <v>169</v>
      </c>
      <c r="B76" s="7" t="s">
        <v>170</v>
      </c>
      <c r="C76" s="191">
        <v>673</v>
      </c>
      <c r="D76" s="191">
        <v>50</v>
      </c>
      <c r="E76" s="191">
        <v>723</v>
      </c>
    </row>
    <row r="77" spans="1:6" ht="15.75" x14ac:dyDescent="0.3">
      <c r="A77" s="12"/>
      <c r="B77" s="5"/>
      <c r="C77" s="192"/>
      <c r="D77" s="192"/>
      <c r="E77" s="192"/>
    </row>
    <row r="78" spans="1:6" ht="15.75" x14ac:dyDescent="0.3">
      <c r="A78" s="12"/>
      <c r="B78" s="5"/>
      <c r="C78" s="192"/>
      <c r="D78" s="192"/>
      <c r="E78" s="192"/>
    </row>
    <row r="79" spans="1:6" ht="15.75" x14ac:dyDescent="0.3">
      <c r="A79" s="12"/>
      <c r="B79" s="5"/>
      <c r="C79" s="192"/>
      <c r="D79" s="192"/>
      <c r="E79" s="192"/>
    </row>
    <row r="80" spans="1:6" ht="15.75" x14ac:dyDescent="0.3">
      <c r="A80" s="12"/>
      <c r="B80" s="5"/>
      <c r="C80" s="192"/>
      <c r="D80" s="192"/>
      <c r="E80" s="192"/>
    </row>
    <row r="81" spans="1:5" x14ac:dyDescent="0.25">
      <c r="A81" s="14" t="s">
        <v>171</v>
      </c>
      <c r="B81" s="7" t="s">
        <v>172</v>
      </c>
      <c r="C81" s="191"/>
      <c r="D81" s="191"/>
      <c r="E81" s="191"/>
    </row>
    <row r="82" spans="1:5" ht="15.75" x14ac:dyDescent="0.3">
      <c r="A82" s="12"/>
      <c r="B82" s="5"/>
      <c r="C82" s="192"/>
      <c r="D82" s="192"/>
      <c r="E82" s="192"/>
    </row>
    <row r="83" spans="1:5" ht="15.75" x14ac:dyDescent="0.3">
      <c r="A83" s="12"/>
      <c r="B83" s="5"/>
      <c r="C83" s="192"/>
      <c r="D83" s="192"/>
      <c r="E83" s="192"/>
    </row>
    <row r="84" spans="1:5" ht="15.75" x14ac:dyDescent="0.3">
      <c r="A84" s="12"/>
      <c r="B84" s="5"/>
      <c r="C84" s="192"/>
      <c r="D84" s="192"/>
      <c r="E84" s="192"/>
    </row>
    <row r="85" spans="1:5" ht="15.75" x14ac:dyDescent="0.3">
      <c r="A85" s="12"/>
      <c r="B85" s="5"/>
      <c r="C85" s="192"/>
      <c r="D85" s="192"/>
      <c r="E85" s="192"/>
    </row>
    <row r="86" spans="1:5" x14ac:dyDescent="0.25">
      <c r="A86" s="14" t="s">
        <v>173</v>
      </c>
      <c r="B86" s="7" t="s">
        <v>174</v>
      </c>
      <c r="C86" s="191"/>
      <c r="D86" s="191"/>
      <c r="E86" s="191"/>
    </row>
    <row r="87" spans="1:5" s="82" customFormat="1" ht="15.75" x14ac:dyDescent="0.25">
      <c r="A87" s="19" t="s">
        <v>399</v>
      </c>
      <c r="B87" s="8" t="s">
        <v>177</v>
      </c>
      <c r="C87" s="191">
        <v>673</v>
      </c>
      <c r="D87" s="191">
        <v>50</v>
      </c>
      <c r="E87" s="191">
        <v>723</v>
      </c>
    </row>
    <row r="88" spans="1:5" x14ac:dyDescent="0.25">
      <c r="A88" s="79"/>
      <c r="B88" s="79"/>
      <c r="C88" s="116"/>
      <c r="D88" s="116"/>
    </row>
    <row r="89" spans="1:5" x14ac:dyDescent="0.25">
      <c r="A89" s="79"/>
      <c r="B89" s="79"/>
      <c r="C89" s="116"/>
      <c r="D89" s="116"/>
    </row>
    <row r="90" spans="1:5" x14ac:dyDescent="0.25">
      <c r="A90" s="79"/>
      <c r="B90" s="79"/>
      <c r="C90" s="116"/>
      <c r="D90" s="116"/>
    </row>
    <row r="91" spans="1:5" x14ac:dyDescent="0.25">
      <c r="A91" s="79"/>
      <c r="B91" s="79"/>
      <c r="C91" s="116"/>
      <c r="D91" s="116"/>
    </row>
    <row r="92" spans="1:5" x14ac:dyDescent="0.25">
      <c r="A92" s="79"/>
      <c r="B92" s="79"/>
      <c r="C92" s="116"/>
      <c r="D92" s="116"/>
    </row>
    <row r="93" spans="1:5" x14ac:dyDescent="0.25">
      <c r="A93" s="79"/>
      <c r="B93" s="79"/>
      <c r="C93" s="116"/>
      <c r="D93" s="116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5"/>
  <sheetViews>
    <sheetView workbookViewId="0">
      <selection activeCell="A2" sqref="A2:J2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207" t="s">
        <v>621</v>
      </c>
      <c r="I1" s="207"/>
      <c r="J1" s="207"/>
    </row>
    <row r="2" spans="1:12" ht="46.5" customHeight="1" x14ac:dyDescent="0.25">
      <c r="A2" s="194" t="s">
        <v>603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2" ht="16.5" customHeight="1" x14ac:dyDescent="0.25">
      <c r="A3" s="197" t="s">
        <v>34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2" ht="18" x14ac:dyDescent="0.25">
      <c r="A4" s="90"/>
      <c r="B4" s="89"/>
      <c r="C4" s="89"/>
      <c r="D4" s="89"/>
      <c r="E4" s="89"/>
      <c r="F4" s="89"/>
      <c r="G4" s="89"/>
      <c r="H4" s="89"/>
      <c r="I4" s="89"/>
      <c r="J4" s="89"/>
    </row>
    <row r="5" spans="1:12" ht="61.5" customHeight="1" x14ac:dyDescent="0.25">
      <c r="A5" s="79" t="s">
        <v>1</v>
      </c>
    </row>
    <row r="6" spans="1:12" ht="60" x14ac:dyDescent="0.3">
      <c r="A6" s="1" t="s">
        <v>52</v>
      </c>
      <c r="B6" s="2" t="s">
        <v>53</v>
      </c>
      <c r="C6" s="72" t="s">
        <v>588</v>
      </c>
      <c r="D6" s="72" t="s">
        <v>591</v>
      </c>
      <c r="E6" s="72" t="s">
        <v>592</v>
      </c>
      <c r="F6" s="72" t="s">
        <v>593</v>
      </c>
      <c r="G6" s="72" t="s">
        <v>598</v>
      </c>
      <c r="H6" s="72" t="s">
        <v>589</v>
      </c>
      <c r="I6" s="72" t="s">
        <v>590</v>
      </c>
      <c r="J6" s="72" t="s">
        <v>594</v>
      </c>
    </row>
    <row r="7" spans="1:12" ht="25.5" x14ac:dyDescent="0.25">
      <c r="A7" s="94"/>
      <c r="B7" s="94"/>
      <c r="C7" s="94"/>
      <c r="D7" s="94"/>
      <c r="E7" s="94"/>
      <c r="F7" s="55" t="s">
        <v>599</v>
      </c>
      <c r="G7" s="54"/>
      <c r="H7" s="94"/>
      <c r="I7" s="94"/>
      <c r="J7" s="94"/>
    </row>
    <row r="8" spans="1:12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</row>
    <row r="9" spans="1:12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2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L10" s="109"/>
    </row>
    <row r="11" spans="1:12" x14ac:dyDescent="0.25">
      <c r="A11" s="12" t="s">
        <v>155</v>
      </c>
      <c r="B11" s="5" t="s">
        <v>156</v>
      </c>
      <c r="C11" s="94"/>
      <c r="D11" s="94"/>
      <c r="E11" s="94"/>
      <c r="F11" s="94"/>
      <c r="G11" s="94"/>
      <c r="H11" s="94"/>
      <c r="I11" s="94"/>
      <c r="J11" s="94"/>
    </row>
    <row r="12" spans="1:12" x14ac:dyDescent="0.25">
      <c r="A12" s="12"/>
      <c r="B12" s="5"/>
      <c r="C12" s="94"/>
      <c r="D12" s="94"/>
      <c r="E12" s="94"/>
      <c r="F12" s="94"/>
      <c r="G12" s="94"/>
      <c r="H12" s="94"/>
      <c r="I12" s="94"/>
      <c r="J12" s="94"/>
    </row>
    <row r="13" spans="1:12" x14ac:dyDescent="0.25">
      <c r="A13" s="12"/>
      <c r="B13" s="5"/>
      <c r="C13" s="94"/>
      <c r="D13" s="94"/>
      <c r="E13" s="94"/>
      <c r="F13" s="94"/>
      <c r="G13" s="94"/>
      <c r="H13" s="94"/>
      <c r="I13" s="94"/>
      <c r="J13" s="94"/>
    </row>
    <row r="14" spans="1:12" x14ac:dyDescent="0.25">
      <c r="A14" s="12"/>
      <c r="B14" s="5"/>
      <c r="C14" s="94"/>
      <c r="D14" s="94"/>
      <c r="E14" s="94"/>
      <c r="F14" s="94"/>
      <c r="G14" s="94"/>
      <c r="H14" s="94"/>
      <c r="I14" s="94"/>
      <c r="J14" s="94"/>
    </row>
    <row r="15" spans="1:12" x14ac:dyDescent="0.25">
      <c r="A15" s="12"/>
      <c r="B15" s="5"/>
      <c r="C15" s="94"/>
      <c r="D15" s="94"/>
      <c r="E15" s="94"/>
      <c r="F15" s="94"/>
      <c r="G15" s="94"/>
      <c r="H15" s="94"/>
      <c r="I15" s="94"/>
      <c r="J15" s="94"/>
    </row>
    <row r="16" spans="1:12" x14ac:dyDescent="0.25">
      <c r="A16" s="12" t="s">
        <v>397</v>
      </c>
      <c r="B16" s="5" t="s">
        <v>157</v>
      </c>
      <c r="C16" s="94"/>
      <c r="D16" s="94"/>
      <c r="E16" s="94"/>
      <c r="F16" s="94"/>
      <c r="G16" s="94"/>
      <c r="H16" s="94"/>
      <c r="I16" s="94"/>
      <c r="J16" s="94"/>
    </row>
    <row r="17" spans="1:10" x14ac:dyDescent="0.25">
      <c r="A17" s="12"/>
      <c r="B17" s="5"/>
      <c r="C17" s="94"/>
      <c r="D17" s="94"/>
      <c r="E17" s="94"/>
      <c r="F17" s="94"/>
      <c r="G17" s="94"/>
      <c r="H17" s="94"/>
      <c r="I17" s="94"/>
      <c r="J17" s="94"/>
    </row>
    <row r="18" spans="1:10" x14ac:dyDescent="0.25">
      <c r="A18" s="12"/>
      <c r="B18" s="5"/>
      <c r="C18" s="94"/>
      <c r="D18" s="94"/>
      <c r="E18" s="94"/>
      <c r="F18" s="94"/>
      <c r="G18" s="94"/>
      <c r="H18" s="94"/>
      <c r="I18" s="94"/>
      <c r="J18" s="94"/>
    </row>
    <row r="19" spans="1:10" x14ac:dyDescent="0.25">
      <c r="A19" s="12"/>
      <c r="B19" s="5"/>
      <c r="C19" s="94"/>
      <c r="D19" s="94"/>
      <c r="E19" s="94"/>
      <c r="F19" s="94"/>
      <c r="G19" s="94"/>
      <c r="H19" s="94"/>
      <c r="I19" s="94"/>
      <c r="J19" s="94"/>
    </row>
    <row r="20" spans="1:10" x14ac:dyDescent="0.25">
      <c r="A20" s="12"/>
      <c r="B20" s="5"/>
      <c r="C20" s="94"/>
      <c r="D20" s="94"/>
      <c r="E20" s="94"/>
      <c r="F20" s="94"/>
      <c r="G20" s="94"/>
      <c r="H20" s="94"/>
      <c r="I20" s="94"/>
      <c r="J20" s="94"/>
    </row>
    <row r="21" spans="1:10" x14ac:dyDescent="0.25">
      <c r="A21" s="4" t="s">
        <v>158</v>
      </c>
      <c r="B21" s="5" t="s">
        <v>159</v>
      </c>
      <c r="C21" s="94"/>
      <c r="D21" s="94"/>
      <c r="E21" s="94"/>
      <c r="F21" s="94"/>
      <c r="G21" s="94"/>
      <c r="H21" s="94"/>
      <c r="I21" s="94"/>
      <c r="J21" s="94"/>
    </row>
    <row r="22" spans="1:10" x14ac:dyDescent="0.25">
      <c r="A22" s="4" t="s">
        <v>606</v>
      </c>
      <c r="B22" s="5"/>
      <c r="C22" s="94"/>
      <c r="D22" s="94"/>
      <c r="E22" s="94"/>
      <c r="F22" s="94"/>
      <c r="G22" s="94"/>
      <c r="H22" s="95"/>
      <c r="I22" s="95"/>
      <c r="J22" s="108"/>
    </row>
    <row r="23" spans="1:10" x14ac:dyDescent="0.25">
      <c r="A23" s="4" t="s">
        <v>606</v>
      </c>
      <c r="B23" s="5"/>
      <c r="C23" s="94"/>
      <c r="D23" s="94"/>
      <c r="E23" s="94"/>
      <c r="F23" s="94"/>
      <c r="G23" s="94"/>
      <c r="H23" s="95"/>
      <c r="I23" s="95"/>
      <c r="J23" s="108"/>
    </row>
    <row r="24" spans="1:10" x14ac:dyDescent="0.25">
      <c r="A24" s="12" t="s">
        <v>160</v>
      </c>
      <c r="B24" s="5" t="s">
        <v>161</v>
      </c>
      <c r="C24" s="94"/>
      <c r="D24" s="94"/>
      <c r="E24" s="94"/>
      <c r="F24" s="94"/>
      <c r="G24" s="94"/>
      <c r="H24" s="94"/>
      <c r="I24" s="94"/>
      <c r="J24" s="108"/>
    </row>
    <row r="25" spans="1:10" x14ac:dyDescent="0.25">
      <c r="A25" s="12"/>
      <c r="B25" s="5"/>
      <c r="C25" s="94"/>
      <c r="D25" s="94"/>
      <c r="E25" s="94"/>
      <c r="F25" s="94"/>
      <c r="G25" s="94"/>
      <c r="H25" s="94"/>
      <c r="I25" s="94"/>
      <c r="J25" s="94"/>
    </row>
    <row r="26" spans="1:10" x14ac:dyDescent="0.25">
      <c r="A26" s="12"/>
      <c r="B26" s="5"/>
      <c r="C26" s="94"/>
      <c r="D26" s="94"/>
      <c r="E26" s="94"/>
      <c r="F26" s="94"/>
      <c r="G26" s="94"/>
      <c r="H26" s="94"/>
      <c r="I26" s="94"/>
      <c r="J26" s="94"/>
    </row>
    <row r="27" spans="1:10" x14ac:dyDescent="0.25">
      <c r="A27" s="12" t="s">
        <v>162</v>
      </c>
      <c r="B27" s="5" t="s">
        <v>163</v>
      </c>
      <c r="C27" s="94"/>
      <c r="D27" s="94"/>
      <c r="E27" s="94"/>
      <c r="F27" s="94"/>
      <c r="G27" s="94"/>
      <c r="H27" s="94"/>
      <c r="I27" s="94"/>
      <c r="J27" s="94"/>
    </row>
    <row r="28" spans="1:10" x14ac:dyDescent="0.25">
      <c r="A28" s="12"/>
      <c r="B28" s="5"/>
      <c r="C28" s="94"/>
      <c r="D28" s="94"/>
      <c r="E28" s="94"/>
      <c r="F28" s="94"/>
      <c r="G28" s="94"/>
      <c r="H28" s="94"/>
      <c r="I28" s="94"/>
      <c r="J28" s="94"/>
    </row>
    <row r="29" spans="1:10" x14ac:dyDescent="0.25">
      <c r="A29" s="12"/>
      <c r="B29" s="5"/>
      <c r="C29" s="94"/>
      <c r="D29" s="94"/>
      <c r="E29" s="94"/>
      <c r="F29" s="94"/>
      <c r="G29" s="94"/>
      <c r="H29" s="94"/>
      <c r="I29" s="94"/>
      <c r="J29" s="94"/>
    </row>
    <row r="30" spans="1:10" x14ac:dyDescent="0.25">
      <c r="A30" s="4" t="s">
        <v>164</v>
      </c>
      <c r="B30" s="5" t="s">
        <v>165</v>
      </c>
      <c r="C30" s="94"/>
      <c r="D30" s="94"/>
      <c r="E30" s="94"/>
      <c r="F30" s="94"/>
      <c r="G30" s="94"/>
      <c r="H30" s="94"/>
      <c r="I30" s="94"/>
      <c r="J30" s="94"/>
    </row>
    <row r="31" spans="1:10" s="82" customFormat="1" x14ac:dyDescent="0.25">
      <c r="A31" s="4" t="s">
        <v>166</v>
      </c>
      <c r="B31" s="5" t="s">
        <v>167</v>
      </c>
      <c r="C31" s="94"/>
      <c r="D31" s="94"/>
      <c r="E31" s="94"/>
      <c r="F31" s="94"/>
      <c r="G31" s="94"/>
      <c r="H31" s="94"/>
      <c r="I31" s="94"/>
      <c r="J31" s="94"/>
    </row>
    <row r="32" spans="1:10" ht="15.75" x14ac:dyDescent="0.25">
      <c r="A32" s="19" t="s">
        <v>398</v>
      </c>
      <c r="B32" s="8" t="s">
        <v>168</v>
      </c>
      <c r="C32" s="86">
        <f>SUM(C11,C16,C21,C24,C27,C30,C31,)</f>
        <v>0</v>
      </c>
      <c r="D32" s="86">
        <f t="shared" ref="D32:J32" si="0">SUM(D11,D16,D21,D24,D27,D30,D31,)</f>
        <v>0</v>
      </c>
      <c r="E32" s="86">
        <f t="shared" si="0"/>
        <v>0</v>
      </c>
      <c r="F32" s="86">
        <f t="shared" si="0"/>
        <v>0</v>
      </c>
      <c r="G32" s="86">
        <f t="shared" si="0"/>
        <v>0</v>
      </c>
      <c r="H32" s="86">
        <f t="shared" si="0"/>
        <v>0</v>
      </c>
      <c r="I32" s="86">
        <f t="shared" si="0"/>
        <v>0</v>
      </c>
      <c r="J32" s="86">
        <f t="shared" si="0"/>
        <v>0</v>
      </c>
    </row>
    <row r="33" spans="1:10" ht="15.75" x14ac:dyDescent="0.25">
      <c r="A33" s="22"/>
      <c r="B33" s="7"/>
      <c r="C33" s="94"/>
      <c r="D33" s="94"/>
      <c r="E33" s="94"/>
      <c r="F33" s="94"/>
      <c r="G33" s="94"/>
      <c r="H33" s="94"/>
      <c r="I33" s="94"/>
      <c r="J33" s="94"/>
    </row>
    <row r="34" spans="1:10" ht="15.75" x14ac:dyDescent="0.25">
      <c r="A34" s="22"/>
      <c r="B34" s="7"/>
      <c r="C34" s="94"/>
      <c r="D34" s="94"/>
      <c r="E34" s="94"/>
      <c r="F34" s="94"/>
      <c r="G34" s="94"/>
      <c r="H34" s="94"/>
      <c r="I34" s="94"/>
      <c r="J34" s="94"/>
    </row>
    <row r="35" spans="1:10" ht="15.75" x14ac:dyDescent="0.25">
      <c r="A35" s="22"/>
      <c r="B35" s="7"/>
      <c r="C35" s="94"/>
      <c r="D35" s="94"/>
      <c r="E35" s="94"/>
      <c r="F35" s="94"/>
      <c r="G35" s="94"/>
      <c r="H35" s="94"/>
      <c r="I35" s="94"/>
      <c r="J35" s="94"/>
    </row>
    <row r="36" spans="1:10" ht="15.75" x14ac:dyDescent="0.25">
      <c r="A36" s="22"/>
      <c r="B36" s="7"/>
      <c r="C36" s="94"/>
      <c r="D36" s="94"/>
      <c r="E36" s="94"/>
      <c r="F36" s="94"/>
      <c r="G36" s="94"/>
      <c r="H36" s="94"/>
      <c r="I36" s="94"/>
      <c r="J36" s="94"/>
    </row>
    <row r="37" spans="1:10" x14ac:dyDescent="0.25">
      <c r="A37" s="12" t="s">
        <v>169</v>
      </c>
      <c r="B37" s="5" t="s">
        <v>170</v>
      </c>
      <c r="C37" s="94"/>
      <c r="D37" s="94"/>
      <c r="E37" s="94"/>
      <c r="F37" s="94"/>
      <c r="G37" s="94"/>
      <c r="H37" s="94"/>
      <c r="I37" s="94"/>
      <c r="J37" s="94"/>
    </row>
    <row r="38" spans="1:10" x14ac:dyDescent="0.25">
      <c r="A38" s="12"/>
      <c r="B38" s="5"/>
      <c r="C38" s="94"/>
      <c r="D38" s="94"/>
      <c r="E38" s="94"/>
      <c r="F38" s="94"/>
      <c r="G38" s="94"/>
      <c r="H38" s="94"/>
      <c r="I38" s="94"/>
      <c r="J38" s="94"/>
    </row>
    <row r="39" spans="1:10" x14ac:dyDescent="0.25">
      <c r="A39" s="12"/>
      <c r="B39" s="5"/>
      <c r="C39" s="94"/>
      <c r="D39" s="94"/>
      <c r="E39" s="94"/>
      <c r="F39" s="94"/>
      <c r="G39" s="94"/>
      <c r="H39" s="94"/>
      <c r="I39" s="94"/>
      <c r="J39" s="94"/>
    </row>
    <row r="40" spans="1:10" x14ac:dyDescent="0.25">
      <c r="A40" s="12"/>
      <c r="B40" s="5"/>
      <c r="C40" s="94"/>
      <c r="D40" s="94"/>
      <c r="E40" s="94"/>
      <c r="F40" s="94"/>
      <c r="G40" s="94"/>
      <c r="H40" s="94"/>
      <c r="I40" s="94"/>
      <c r="J40" s="94"/>
    </row>
    <row r="41" spans="1:10" x14ac:dyDescent="0.25">
      <c r="A41" s="12"/>
      <c r="B41" s="5"/>
      <c r="C41" s="94"/>
      <c r="D41" s="94"/>
      <c r="E41" s="94"/>
      <c r="F41" s="94"/>
      <c r="G41" s="94"/>
      <c r="H41" s="94"/>
      <c r="I41" s="94"/>
      <c r="J41" s="94"/>
    </row>
    <row r="42" spans="1:10" x14ac:dyDescent="0.25">
      <c r="A42" s="12" t="s">
        <v>171</v>
      </c>
      <c r="B42" s="5" t="s">
        <v>172</v>
      </c>
      <c r="C42" s="94"/>
      <c r="D42" s="94"/>
      <c r="E42" s="94"/>
      <c r="F42" s="94"/>
      <c r="G42" s="94"/>
      <c r="H42" s="94"/>
      <c r="I42" s="94"/>
      <c r="J42" s="94"/>
    </row>
    <row r="43" spans="1:10" x14ac:dyDescent="0.25">
      <c r="A43" s="12"/>
      <c r="B43" s="5"/>
      <c r="C43" s="94"/>
      <c r="D43" s="94"/>
      <c r="E43" s="94"/>
      <c r="F43" s="94"/>
      <c r="G43" s="94"/>
      <c r="H43" s="94"/>
      <c r="I43" s="94"/>
      <c r="J43" s="94"/>
    </row>
    <row r="44" spans="1:10" x14ac:dyDescent="0.25">
      <c r="A44" s="12"/>
      <c r="B44" s="5"/>
      <c r="C44" s="94"/>
      <c r="D44" s="94"/>
      <c r="E44" s="94"/>
      <c r="F44" s="94"/>
      <c r="G44" s="94"/>
      <c r="H44" s="94"/>
      <c r="I44" s="94"/>
      <c r="J44" s="94"/>
    </row>
    <row r="45" spans="1:10" x14ac:dyDescent="0.25">
      <c r="A45" s="12"/>
      <c r="B45" s="5"/>
      <c r="C45" s="94"/>
      <c r="D45" s="94"/>
      <c r="E45" s="94"/>
      <c r="F45" s="94"/>
      <c r="G45" s="94"/>
      <c r="H45" s="94"/>
      <c r="I45" s="94"/>
      <c r="J45" s="94"/>
    </row>
    <row r="46" spans="1:10" x14ac:dyDescent="0.25">
      <c r="A46" s="12"/>
      <c r="B46" s="5"/>
      <c r="C46" s="94"/>
      <c r="D46" s="94"/>
      <c r="E46" s="94"/>
      <c r="F46" s="94"/>
      <c r="G46" s="94"/>
      <c r="H46" s="94"/>
      <c r="I46" s="94"/>
      <c r="J46" s="94"/>
    </row>
    <row r="47" spans="1:10" x14ac:dyDescent="0.25">
      <c r="A47" s="12" t="s">
        <v>173</v>
      </c>
      <c r="B47" s="5" t="s">
        <v>174</v>
      </c>
      <c r="C47" s="94"/>
      <c r="D47" s="94"/>
      <c r="E47" s="94"/>
      <c r="F47" s="94"/>
      <c r="G47" s="94"/>
      <c r="H47" s="94"/>
      <c r="I47" s="94"/>
      <c r="J47" s="94"/>
    </row>
    <row r="48" spans="1:10" s="82" customFormat="1" x14ac:dyDescent="0.25">
      <c r="A48" s="12" t="s">
        <v>175</v>
      </c>
      <c r="B48" s="5" t="s">
        <v>176</v>
      </c>
      <c r="C48" s="94"/>
      <c r="D48" s="94"/>
      <c r="E48" s="94"/>
      <c r="F48" s="94"/>
      <c r="G48" s="94"/>
      <c r="H48" s="94"/>
      <c r="I48" s="94"/>
      <c r="J48" s="94"/>
    </row>
    <row r="49" spans="1:10" s="82" customFormat="1" ht="15.75" x14ac:dyDescent="0.25">
      <c r="A49" s="19" t="s">
        <v>399</v>
      </c>
      <c r="B49" s="8" t="s">
        <v>177</v>
      </c>
      <c r="C49" s="86">
        <f>SUM(C37,C42,C47,C48,)</f>
        <v>0</v>
      </c>
      <c r="D49" s="86">
        <f t="shared" ref="D49:J49" si="1">SUM(D37,D42,D47,D48,)</f>
        <v>0</v>
      </c>
      <c r="E49" s="86">
        <f t="shared" si="1"/>
        <v>0</v>
      </c>
      <c r="F49" s="86">
        <f t="shared" si="1"/>
        <v>0</v>
      </c>
      <c r="G49" s="86">
        <f t="shared" si="1"/>
        <v>0</v>
      </c>
      <c r="H49" s="86">
        <f t="shared" si="1"/>
        <v>0</v>
      </c>
      <c r="I49" s="86">
        <f t="shared" si="1"/>
        <v>0</v>
      </c>
      <c r="J49" s="86">
        <f t="shared" si="1"/>
        <v>0</v>
      </c>
    </row>
    <row r="50" spans="1:10" ht="78.75" x14ac:dyDescent="0.25">
      <c r="A50" s="88" t="s">
        <v>41</v>
      </c>
      <c r="B50" s="87"/>
      <c r="C50" s="87"/>
      <c r="D50" s="87"/>
      <c r="E50" s="87"/>
      <c r="F50" s="87"/>
      <c r="G50" s="87"/>
      <c r="H50" s="87"/>
      <c r="I50" s="87"/>
      <c r="J50" s="87"/>
    </row>
    <row r="51" spans="1:10" ht="15.75" x14ac:dyDescent="0.3">
      <c r="A51" s="72" t="s">
        <v>42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5.75" x14ac:dyDescent="0.3">
      <c r="A52" s="72" t="s">
        <v>42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 ht="15.75" x14ac:dyDescent="0.3">
      <c r="A53" s="72" t="s">
        <v>42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5">
      <c r="A56" s="68" t="s">
        <v>40</v>
      </c>
    </row>
    <row r="57" spans="1:10" x14ac:dyDescent="0.25">
      <c r="A57" s="70"/>
    </row>
    <row r="58" spans="1:10" ht="25.5" x14ac:dyDescent="0.25">
      <c r="A58" s="69" t="s">
        <v>49</v>
      </c>
    </row>
    <row r="59" spans="1:10" ht="51" x14ac:dyDescent="0.25">
      <c r="A59" s="69" t="s">
        <v>35</v>
      </c>
    </row>
    <row r="60" spans="1:10" ht="25.5" x14ac:dyDescent="0.25">
      <c r="A60" s="69" t="s">
        <v>36</v>
      </c>
    </row>
    <row r="61" spans="1:10" ht="25.5" x14ac:dyDescent="0.25">
      <c r="A61" s="69" t="s">
        <v>37</v>
      </c>
    </row>
    <row r="62" spans="1:10" ht="38.25" x14ac:dyDescent="0.25">
      <c r="A62" s="69" t="s">
        <v>38</v>
      </c>
    </row>
    <row r="63" spans="1:10" ht="25.5" x14ac:dyDescent="0.25">
      <c r="A63" s="69" t="s">
        <v>39</v>
      </c>
    </row>
    <row r="64" spans="1:10" ht="38.25" x14ac:dyDescent="0.25">
      <c r="A64" s="69" t="s">
        <v>50</v>
      </c>
    </row>
    <row r="65" spans="1:1" ht="51" x14ac:dyDescent="0.25">
      <c r="A65" s="96" t="s">
        <v>51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4"/>
  <sheetViews>
    <sheetView workbookViewId="0">
      <selection activeCell="N5" sqref="N5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207" t="s">
        <v>622</v>
      </c>
      <c r="F1" s="207"/>
      <c r="G1" s="207"/>
      <c r="H1" s="207"/>
    </row>
    <row r="3" spans="1:9" ht="25.5" customHeight="1" x14ac:dyDescent="0.25">
      <c r="A3" s="194" t="s">
        <v>603</v>
      </c>
      <c r="B3" s="206"/>
      <c r="C3" s="206"/>
      <c r="D3" s="206"/>
      <c r="E3" s="206"/>
      <c r="F3" s="206"/>
      <c r="G3" s="206"/>
      <c r="H3" s="206"/>
    </row>
    <row r="4" spans="1:9" ht="82.5" customHeight="1" x14ac:dyDescent="0.25">
      <c r="A4" s="197" t="s">
        <v>43</v>
      </c>
      <c r="B4" s="197"/>
      <c r="C4" s="197"/>
      <c r="D4" s="197"/>
      <c r="E4" s="197"/>
      <c r="F4" s="197"/>
      <c r="G4" s="197"/>
      <c r="H4" s="197"/>
    </row>
    <row r="5" spans="1:9" ht="20.25" customHeight="1" x14ac:dyDescent="0.25">
      <c r="A5" s="56"/>
      <c r="B5" s="97"/>
      <c r="C5" s="97"/>
      <c r="D5" s="97"/>
      <c r="E5" s="97"/>
      <c r="F5" s="97"/>
      <c r="G5" s="97"/>
      <c r="H5" s="97"/>
    </row>
    <row r="6" spans="1:9" x14ac:dyDescent="0.25">
      <c r="A6" s="79" t="s">
        <v>1</v>
      </c>
      <c r="F6" s="208" t="s">
        <v>608</v>
      </c>
      <c r="G6" s="209"/>
      <c r="H6" s="209"/>
      <c r="I6" s="210"/>
    </row>
    <row r="7" spans="1:9" ht="86.25" customHeight="1" x14ac:dyDescent="0.3">
      <c r="A7" s="1" t="s">
        <v>52</v>
      </c>
      <c r="B7" s="2" t="s">
        <v>53</v>
      </c>
      <c r="C7" s="72" t="s">
        <v>589</v>
      </c>
      <c r="D7" s="72" t="s">
        <v>590</v>
      </c>
      <c r="E7" s="72" t="s">
        <v>595</v>
      </c>
      <c r="F7" s="98">
        <v>2015</v>
      </c>
      <c r="G7" s="98">
        <v>2016</v>
      </c>
      <c r="H7" s="98">
        <v>2017</v>
      </c>
      <c r="I7" s="98">
        <v>2018</v>
      </c>
    </row>
    <row r="8" spans="1:9" x14ac:dyDescent="0.25">
      <c r="A8" s="20" t="s">
        <v>479</v>
      </c>
      <c r="B8" s="4" t="s">
        <v>318</v>
      </c>
      <c r="C8" s="95"/>
      <c r="D8" s="95"/>
      <c r="E8" s="54"/>
      <c r="F8" s="94"/>
      <c r="G8" s="94"/>
      <c r="H8" s="94"/>
      <c r="I8" s="94"/>
    </row>
    <row r="9" spans="1:9" x14ac:dyDescent="0.25">
      <c r="A9" s="48" t="s">
        <v>191</v>
      </c>
      <c r="B9" s="48" t="s">
        <v>318</v>
      </c>
      <c r="C9" s="94"/>
      <c r="D9" s="94"/>
      <c r="E9" s="94"/>
      <c r="F9" s="94"/>
      <c r="G9" s="94"/>
      <c r="H9" s="94"/>
      <c r="I9" s="94"/>
    </row>
    <row r="10" spans="1:9" ht="30" x14ac:dyDescent="0.25">
      <c r="A10" s="11" t="s">
        <v>319</v>
      </c>
      <c r="B10" s="4" t="s">
        <v>320</v>
      </c>
      <c r="C10" s="94"/>
      <c r="D10" s="94"/>
      <c r="E10" s="94"/>
      <c r="F10" s="94"/>
      <c r="G10" s="94"/>
      <c r="H10" s="94"/>
      <c r="I10" s="94"/>
    </row>
    <row r="11" spans="1:9" x14ac:dyDescent="0.25">
      <c r="A11" s="20" t="s">
        <v>526</v>
      </c>
      <c r="B11" s="4" t="s">
        <v>321</v>
      </c>
      <c r="C11" s="95"/>
      <c r="D11" s="95"/>
      <c r="E11" s="107"/>
      <c r="F11" s="94"/>
      <c r="G11" s="94"/>
      <c r="H11" s="94"/>
      <c r="I11" s="94"/>
    </row>
    <row r="12" spans="1:9" x14ac:dyDescent="0.25">
      <c r="A12" s="48" t="s">
        <v>191</v>
      </c>
      <c r="B12" s="48" t="s">
        <v>321</v>
      </c>
      <c r="C12" s="94"/>
      <c r="D12" s="94"/>
      <c r="E12" s="94"/>
      <c r="F12" s="94"/>
      <c r="G12" s="94"/>
      <c r="H12" s="94"/>
      <c r="I12" s="94"/>
    </row>
    <row r="13" spans="1:9" s="82" customFormat="1" x14ac:dyDescent="0.25">
      <c r="A13" s="10" t="s">
        <v>498</v>
      </c>
      <c r="B13" s="6" t="s">
        <v>322</v>
      </c>
      <c r="C13" s="86"/>
      <c r="D13" s="86"/>
      <c r="E13" s="86">
        <v>0</v>
      </c>
      <c r="F13" s="86"/>
      <c r="G13" s="86"/>
      <c r="H13" s="86"/>
      <c r="I13" s="86"/>
    </row>
    <row r="14" spans="1:9" x14ac:dyDescent="0.25">
      <c r="A14" s="11" t="s">
        <v>527</v>
      </c>
      <c r="B14" s="4" t="s">
        <v>323</v>
      </c>
      <c r="C14" s="94"/>
      <c r="D14" s="94"/>
      <c r="E14" s="94"/>
      <c r="F14" s="94"/>
      <c r="G14" s="94"/>
      <c r="H14" s="94"/>
      <c r="I14" s="94"/>
    </row>
    <row r="15" spans="1:9" x14ac:dyDescent="0.25">
      <c r="A15" s="48" t="s">
        <v>199</v>
      </c>
      <c r="B15" s="48" t="s">
        <v>323</v>
      </c>
      <c r="C15" s="94"/>
      <c r="D15" s="94"/>
      <c r="E15" s="94"/>
      <c r="F15" s="94"/>
      <c r="G15" s="94"/>
      <c r="H15" s="94"/>
      <c r="I15" s="94"/>
    </row>
    <row r="16" spans="1:9" x14ac:dyDescent="0.25">
      <c r="A16" s="20" t="s">
        <v>324</v>
      </c>
      <c r="B16" s="4" t="s">
        <v>325</v>
      </c>
      <c r="C16" s="94"/>
      <c r="D16" s="94"/>
      <c r="E16" s="94"/>
      <c r="F16" s="94"/>
      <c r="G16" s="94"/>
      <c r="H16" s="94"/>
      <c r="I16" s="94"/>
    </row>
    <row r="17" spans="1:9" x14ac:dyDescent="0.25">
      <c r="A17" s="12" t="s">
        <v>528</v>
      </c>
      <c r="B17" s="4" t="s">
        <v>326</v>
      </c>
      <c r="C17" s="24"/>
      <c r="D17" s="24"/>
      <c r="E17" s="24"/>
      <c r="F17" s="24"/>
      <c r="G17" s="24"/>
      <c r="H17" s="24"/>
      <c r="I17" s="24"/>
    </row>
    <row r="18" spans="1:9" x14ac:dyDescent="0.25">
      <c r="A18" s="48" t="s">
        <v>200</v>
      </c>
      <c r="B18" s="48" t="s">
        <v>326</v>
      </c>
      <c r="C18" s="24"/>
      <c r="D18" s="24"/>
      <c r="E18" s="24"/>
      <c r="F18" s="24"/>
      <c r="G18" s="24"/>
      <c r="H18" s="24"/>
      <c r="I18" s="24"/>
    </row>
    <row r="19" spans="1:9" x14ac:dyDescent="0.25">
      <c r="A19" s="20" t="s">
        <v>327</v>
      </c>
      <c r="B19" s="4" t="s">
        <v>328</v>
      </c>
      <c r="C19" s="24"/>
      <c r="D19" s="24"/>
      <c r="E19" s="24"/>
      <c r="F19" s="24"/>
      <c r="G19" s="24"/>
      <c r="H19" s="24"/>
      <c r="I19" s="24"/>
    </row>
    <row r="20" spans="1:9" s="82" customFormat="1" x14ac:dyDescent="0.25">
      <c r="A20" s="21" t="s">
        <v>499</v>
      </c>
      <c r="B20" s="6" t="s">
        <v>329</v>
      </c>
      <c r="C20" s="87"/>
      <c r="D20" s="87"/>
      <c r="E20" s="87">
        <f>SUM(E14,E16,E17,E19,)</f>
        <v>0</v>
      </c>
      <c r="F20" s="87"/>
      <c r="G20" s="87"/>
      <c r="H20" s="87"/>
      <c r="I20" s="87"/>
    </row>
    <row r="21" spans="1:9" x14ac:dyDescent="0.25">
      <c r="A21" s="11" t="s">
        <v>344</v>
      </c>
      <c r="B21" s="4" t="s">
        <v>345</v>
      </c>
      <c r="C21" s="24"/>
      <c r="D21" s="24"/>
      <c r="E21" s="24"/>
      <c r="F21" s="24"/>
      <c r="G21" s="24"/>
      <c r="H21" s="24"/>
      <c r="I21" s="24"/>
    </row>
    <row r="22" spans="1:9" x14ac:dyDescent="0.25">
      <c r="A22" s="12" t="s">
        <v>346</v>
      </c>
      <c r="B22" s="4" t="s">
        <v>347</v>
      </c>
      <c r="C22" s="24"/>
      <c r="D22" s="24"/>
      <c r="E22" s="24"/>
      <c r="F22" s="24"/>
      <c r="G22" s="24"/>
      <c r="H22" s="24"/>
      <c r="I22" s="24"/>
    </row>
    <row r="23" spans="1:9" x14ac:dyDescent="0.25">
      <c r="A23" s="20" t="s">
        <v>348</v>
      </c>
      <c r="B23" s="4" t="s">
        <v>349</v>
      </c>
      <c r="C23" s="24"/>
      <c r="D23" s="24"/>
      <c r="E23" s="24"/>
      <c r="F23" s="24"/>
      <c r="G23" s="24"/>
      <c r="H23" s="24"/>
      <c r="I23" s="24"/>
    </row>
    <row r="24" spans="1:9" x14ac:dyDescent="0.25">
      <c r="A24" s="20" t="s">
        <v>484</v>
      </c>
      <c r="B24" s="4" t="s">
        <v>350</v>
      </c>
      <c r="C24" s="24"/>
      <c r="D24" s="24"/>
      <c r="E24" s="24"/>
      <c r="F24" s="24"/>
      <c r="G24" s="24"/>
      <c r="H24" s="24"/>
      <c r="I24" s="24"/>
    </row>
    <row r="25" spans="1:9" x14ac:dyDescent="0.25">
      <c r="A25" s="48" t="s">
        <v>225</v>
      </c>
      <c r="B25" s="48" t="s">
        <v>350</v>
      </c>
      <c r="C25" s="24"/>
      <c r="D25" s="24"/>
      <c r="E25" s="24"/>
      <c r="F25" s="24"/>
      <c r="G25" s="24"/>
      <c r="H25" s="24"/>
      <c r="I25" s="24"/>
    </row>
    <row r="26" spans="1:9" x14ac:dyDescent="0.25">
      <c r="A26" s="48" t="s">
        <v>226</v>
      </c>
      <c r="B26" s="48" t="s">
        <v>350</v>
      </c>
      <c r="C26" s="24"/>
      <c r="D26" s="24"/>
      <c r="E26" s="24"/>
      <c r="F26" s="24"/>
      <c r="G26" s="24"/>
      <c r="H26" s="24"/>
      <c r="I26" s="24"/>
    </row>
    <row r="27" spans="1:9" x14ac:dyDescent="0.25">
      <c r="A27" s="49" t="s">
        <v>227</v>
      </c>
      <c r="B27" s="49" t="s">
        <v>350</v>
      </c>
      <c r="C27" s="24"/>
      <c r="D27" s="24"/>
      <c r="E27" s="24"/>
      <c r="F27" s="24"/>
      <c r="G27" s="24"/>
      <c r="H27" s="24"/>
      <c r="I27" s="24"/>
    </row>
    <row r="28" spans="1:9" s="82" customFormat="1" x14ac:dyDescent="0.25">
      <c r="A28" s="50" t="s">
        <v>502</v>
      </c>
      <c r="B28" s="36" t="s">
        <v>351</v>
      </c>
      <c r="C28" s="87"/>
      <c r="D28" s="87"/>
      <c r="E28" s="87">
        <f>SUM(E21:E24)</f>
        <v>0</v>
      </c>
      <c r="F28" s="87"/>
      <c r="G28" s="87"/>
      <c r="H28" s="87"/>
      <c r="I28" s="87"/>
    </row>
    <row r="29" spans="1:9" x14ac:dyDescent="0.25">
      <c r="A29" s="65"/>
      <c r="B29" s="66"/>
    </row>
    <row r="30" spans="1:9" ht="47.25" customHeight="1" x14ac:dyDescent="0.3">
      <c r="A30" s="1" t="s">
        <v>52</v>
      </c>
      <c r="B30" s="2" t="s">
        <v>53</v>
      </c>
      <c r="C30" s="72" t="s">
        <v>596</v>
      </c>
      <c r="D30" s="72" t="s">
        <v>597</v>
      </c>
      <c r="E30" s="72" t="s">
        <v>26</v>
      </c>
      <c r="F30" s="72" t="s">
        <v>45</v>
      </c>
      <c r="G30" s="24"/>
      <c r="H30" s="24"/>
    </row>
    <row r="31" spans="1:9" s="82" customFormat="1" ht="26.25" x14ac:dyDescent="0.25">
      <c r="A31" s="71" t="s">
        <v>25</v>
      </c>
      <c r="B31" s="36"/>
      <c r="C31" s="87"/>
      <c r="D31" s="87"/>
      <c r="E31" s="87"/>
      <c r="F31" s="87"/>
      <c r="G31" s="87"/>
      <c r="H31" s="87"/>
    </row>
    <row r="32" spans="1:9" ht="15.75" x14ac:dyDescent="0.3">
      <c r="A32" s="72" t="s">
        <v>47</v>
      </c>
      <c r="B32" s="36"/>
      <c r="C32" s="24"/>
      <c r="D32" s="24"/>
      <c r="E32" s="24"/>
      <c r="F32" s="24"/>
      <c r="G32" s="24"/>
      <c r="H32" s="24"/>
    </row>
    <row r="33" spans="1:8" ht="45" x14ac:dyDescent="0.3">
      <c r="A33" s="72" t="s">
        <v>22</v>
      </c>
      <c r="B33" s="36"/>
      <c r="C33" s="24"/>
      <c r="D33" s="24"/>
      <c r="E33" s="24"/>
      <c r="F33" s="24"/>
      <c r="G33" s="24"/>
      <c r="H33" s="24"/>
    </row>
    <row r="34" spans="1:8" ht="15.75" x14ac:dyDescent="0.3">
      <c r="A34" s="72" t="s">
        <v>23</v>
      </c>
      <c r="B34" s="36"/>
      <c r="C34" s="24"/>
      <c r="D34" s="24"/>
      <c r="E34" s="24"/>
      <c r="F34" s="24"/>
      <c r="G34" s="24"/>
      <c r="H34" s="24"/>
    </row>
    <row r="35" spans="1:8" ht="30.75" customHeight="1" x14ac:dyDescent="0.3">
      <c r="A35" s="72" t="s">
        <v>24</v>
      </c>
      <c r="B35" s="36"/>
      <c r="C35" s="24"/>
      <c r="D35" s="24"/>
      <c r="E35" s="24"/>
      <c r="F35" s="24"/>
      <c r="G35" s="24"/>
      <c r="H35" s="24"/>
    </row>
    <row r="36" spans="1:8" ht="15.75" x14ac:dyDescent="0.3">
      <c r="A36" s="72" t="s">
        <v>48</v>
      </c>
      <c r="B36" s="36"/>
      <c r="C36" s="24"/>
      <c r="D36" s="24"/>
      <c r="E36" s="24"/>
      <c r="F36" s="24"/>
      <c r="G36" s="24"/>
      <c r="H36" s="24"/>
    </row>
    <row r="37" spans="1:8" ht="21" customHeight="1" x14ac:dyDescent="0.3">
      <c r="A37" s="72" t="s">
        <v>46</v>
      </c>
      <c r="B37" s="36"/>
      <c r="C37" s="24"/>
      <c r="D37" s="24"/>
      <c r="E37" s="24"/>
      <c r="F37" s="24"/>
      <c r="G37" s="24"/>
      <c r="H37" s="24"/>
    </row>
    <row r="38" spans="1:8" s="82" customFormat="1" x14ac:dyDescent="0.25">
      <c r="A38" s="21" t="s">
        <v>7</v>
      </c>
      <c r="B38" s="36"/>
      <c r="C38" s="87"/>
      <c r="D38" s="87"/>
      <c r="E38" s="87"/>
      <c r="F38" s="87"/>
      <c r="G38" s="87">
        <f t="shared" ref="G38:H38" si="0">SUM(G32:G37)</f>
        <v>0</v>
      </c>
      <c r="H38" s="87">
        <f t="shared" si="0"/>
        <v>0</v>
      </c>
    </row>
    <row r="39" spans="1:8" x14ac:dyDescent="0.25">
      <c r="A39" s="65"/>
      <c r="B39" s="66"/>
    </row>
    <row r="40" spans="1:8" x14ac:dyDescent="0.25">
      <c r="A40" s="65"/>
      <c r="B40" s="66"/>
    </row>
    <row r="41" spans="1:8" x14ac:dyDescent="0.25">
      <c r="A41" s="211" t="s">
        <v>44</v>
      </c>
      <c r="B41" s="211"/>
      <c r="C41" s="211"/>
      <c r="D41" s="211"/>
      <c r="E41" s="211"/>
    </row>
    <row r="42" spans="1:8" x14ac:dyDescent="0.25">
      <c r="A42" s="211"/>
      <c r="B42" s="211"/>
      <c r="C42" s="211"/>
      <c r="D42" s="211"/>
      <c r="E42" s="211"/>
    </row>
    <row r="43" spans="1:8" ht="27.75" customHeight="1" x14ac:dyDescent="0.25">
      <c r="A43" s="211"/>
      <c r="B43" s="211"/>
      <c r="C43" s="211"/>
      <c r="D43" s="211"/>
      <c r="E43" s="211"/>
    </row>
    <row r="44" spans="1:8" x14ac:dyDescent="0.25">
      <c r="A44" s="65"/>
      <c r="B44" s="66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7"/>
  <sheetViews>
    <sheetView workbookViewId="0">
      <selection activeCell="K7" sqref="K7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10" x14ac:dyDescent="0.25">
      <c r="F1" s="207" t="s">
        <v>623</v>
      </c>
      <c r="G1" s="207"/>
      <c r="H1" s="207"/>
    </row>
    <row r="3" spans="1:10" ht="24" customHeight="1" x14ac:dyDescent="0.25">
      <c r="A3" s="194" t="s">
        <v>603</v>
      </c>
      <c r="B3" s="206"/>
      <c r="C3" s="206"/>
      <c r="D3" s="206"/>
      <c r="E3" s="206"/>
      <c r="F3" s="206"/>
      <c r="G3" s="206"/>
      <c r="H3" s="206"/>
    </row>
    <row r="4" spans="1:10" ht="23.25" customHeight="1" x14ac:dyDescent="0.25">
      <c r="A4" s="212" t="s">
        <v>5</v>
      </c>
      <c r="B4" s="195"/>
      <c r="C4" s="195"/>
      <c r="D4" s="195"/>
      <c r="E4" s="195"/>
      <c r="F4" s="195"/>
      <c r="G4" s="195"/>
      <c r="H4" s="195"/>
    </row>
    <row r="5" spans="1:10" ht="18" x14ac:dyDescent="0.25">
      <c r="A5" s="43"/>
    </row>
    <row r="7" spans="1:10" ht="30" x14ac:dyDescent="0.3">
      <c r="A7" s="1" t="s">
        <v>52</v>
      </c>
      <c r="B7" s="2" t="s">
        <v>53</v>
      </c>
      <c r="C7" s="52" t="s">
        <v>1</v>
      </c>
      <c r="D7" s="52" t="s">
        <v>2</v>
      </c>
      <c r="E7" s="52" t="s">
        <v>2</v>
      </c>
      <c r="F7" s="52" t="s">
        <v>2</v>
      </c>
      <c r="G7" s="52" t="s">
        <v>2</v>
      </c>
      <c r="H7" s="59" t="s">
        <v>3</v>
      </c>
    </row>
    <row r="8" spans="1:10" x14ac:dyDescent="0.25">
      <c r="A8" s="24"/>
      <c r="B8" s="24"/>
      <c r="C8" s="24"/>
      <c r="D8" s="24"/>
      <c r="E8" s="24"/>
      <c r="F8" s="24"/>
      <c r="G8" s="24"/>
      <c r="H8" s="24"/>
    </row>
    <row r="9" spans="1:10" x14ac:dyDescent="0.25">
      <c r="A9" s="24"/>
      <c r="B9" s="24"/>
      <c r="C9" s="24"/>
      <c r="D9" s="24"/>
      <c r="E9" s="24"/>
      <c r="F9" s="24"/>
      <c r="G9" s="24"/>
      <c r="H9" s="24"/>
    </row>
    <row r="10" spans="1:10" x14ac:dyDescent="0.25">
      <c r="A10" s="24"/>
      <c r="B10" s="24"/>
      <c r="C10" s="24"/>
      <c r="D10" s="24"/>
      <c r="E10" s="24"/>
      <c r="F10" s="24"/>
      <c r="G10" s="24"/>
      <c r="H10" s="24"/>
    </row>
    <row r="11" spans="1:10" x14ac:dyDescent="0.25">
      <c r="A11" s="24"/>
      <c r="B11" s="24"/>
      <c r="C11" s="24"/>
      <c r="D11" s="24"/>
      <c r="E11" s="24"/>
      <c r="F11" s="24"/>
      <c r="G11" s="24"/>
      <c r="H11" s="24"/>
    </row>
    <row r="12" spans="1:10" s="82" customFormat="1" x14ac:dyDescent="0.25">
      <c r="A12" s="14" t="s">
        <v>583</v>
      </c>
      <c r="B12" s="7" t="s">
        <v>616</v>
      </c>
      <c r="C12" s="112">
        <v>4677</v>
      </c>
      <c r="D12" s="112"/>
      <c r="E12" s="112"/>
      <c r="F12" s="112"/>
      <c r="G12" s="112"/>
      <c r="H12" s="112">
        <f>SUM(C12:G12)</f>
        <v>4677</v>
      </c>
      <c r="I12" s="117"/>
      <c r="J12" s="117"/>
    </row>
    <row r="13" spans="1:10" x14ac:dyDescent="0.25">
      <c r="A13" s="14"/>
      <c r="B13" s="7"/>
      <c r="C13" s="111"/>
      <c r="D13" s="111"/>
      <c r="E13" s="111"/>
      <c r="F13" s="111"/>
      <c r="G13" s="111"/>
      <c r="H13" s="111"/>
      <c r="I13" s="113"/>
      <c r="J13" s="113"/>
    </row>
    <row r="14" spans="1:10" x14ac:dyDescent="0.25">
      <c r="A14" s="14"/>
      <c r="B14" s="7"/>
      <c r="C14" s="24"/>
      <c r="D14" s="24"/>
      <c r="E14" s="24"/>
      <c r="F14" s="24"/>
      <c r="G14" s="24"/>
      <c r="H14" s="24"/>
    </row>
    <row r="15" spans="1:10" x14ac:dyDescent="0.25">
      <c r="A15" s="14"/>
      <c r="B15" s="7"/>
      <c r="C15" s="24"/>
      <c r="D15" s="24"/>
      <c r="E15" s="24"/>
      <c r="F15" s="24"/>
      <c r="G15" s="24"/>
      <c r="H15" s="24"/>
    </row>
    <row r="16" spans="1:10" x14ac:dyDescent="0.25">
      <c r="A16" s="14"/>
      <c r="B16" s="7"/>
      <c r="C16" s="24"/>
      <c r="D16" s="24"/>
      <c r="E16" s="24"/>
      <c r="F16" s="24"/>
      <c r="G16" s="24"/>
      <c r="H16" s="24"/>
    </row>
    <row r="17" spans="1:8" s="82" customFormat="1" x14ac:dyDescent="0.25">
      <c r="A17" s="14" t="s">
        <v>582</v>
      </c>
      <c r="B17" s="7" t="s">
        <v>616</v>
      </c>
      <c r="C17" s="87">
        <v>0</v>
      </c>
      <c r="D17" s="87"/>
      <c r="E17" s="87"/>
      <c r="F17" s="87"/>
      <c r="G17" s="87"/>
      <c r="H17" s="87">
        <f>SUM(C17:G17)</f>
        <v>0</v>
      </c>
    </row>
  </sheetData>
  <mergeCells count="3">
    <mergeCell ref="A3:H3"/>
    <mergeCell ref="A4:H4"/>
    <mergeCell ref="F1:H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7"/>
  <sheetViews>
    <sheetView workbookViewId="0">
      <selection activeCell="F7" sqref="F7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93" t="s">
        <v>624</v>
      </c>
      <c r="B1" s="193"/>
      <c r="C1" s="193"/>
    </row>
    <row r="3" spans="1:3" ht="27" customHeight="1" x14ac:dyDescent="0.25">
      <c r="A3" s="194" t="s">
        <v>603</v>
      </c>
      <c r="B3" s="195"/>
      <c r="C3" s="195"/>
    </row>
    <row r="4" spans="1:3" ht="27" customHeight="1" x14ac:dyDescent="0.25">
      <c r="A4" s="212" t="s">
        <v>18</v>
      </c>
      <c r="B4" s="195"/>
      <c r="C4" s="195"/>
    </row>
    <row r="5" spans="1:3" ht="19.5" customHeight="1" x14ac:dyDescent="0.25">
      <c r="A5" s="57"/>
      <c r="B5" s="58"/>
      <c r="C5" s="58"/>
    </row>
    <row r="6" spans="1:3" x14ac:dyDescent="0.25">
      <c r="A6" s="3" t="s">
        <v>1</v>
      </c>
    </row>
    <row r="7" spans="1:3" ht="25.5" x14ac:dyDescent="0.25">
      <c r="A7" s="39" t="s">
        <v>584</v>
      </c>
      <c r="B7" s="2" t="s">
        <v>53</v>
      </c>
      <c r="C7" s="60" t="s">
        <v>8</v>
      </c>
    </row>
    <row r="8" spans="1:3" x14ac:dyDescent="0.25">
      <c r="A8" s="12" t="s">
        <v>533</v>
      </c>
      <c r="B8" s="5" t="s">
        <v>143</v>
      </c>
      <c r="C8" s="24"/>
    </row>
    <row r="9" spans="1:3" x14ac:dyDescent="0.25">
      <c r="A9" s="12" t="s">
        <v>534</v>
      </c>
      <c r="B9" s="5" t="s">
        <v>143</v>
      </c>
      <c r="C9" s="24"/>
    </row>
    <row r="10" spans="1:3" x14ac:dyDescent="0.25">
      <c r="A10" s="12" t="s">
        <v>535</v>
      </c>
      <c r="B10" s="5" t="s">
        <v>143</v>
      </c>
      <c r="C10" s="24"/>
    </row>
    <row r="11" spans="1:3" x14ac:dyDescent="0.25">
      <c r="A11" s="12" t="s">
        <v>536</v>
      </c>
      <c r="B11" s="5" t="s">
        <v>143</v>
      </c>
      <c r="C11" s="24"/>
    </row>
    <row r="12" spans="1:3" x14ac:dyDescent="0.25">
      <c r="A12" s="12" t="s">
        <v>537</v>
      </c>
      <c r="B12" s="5" t="s">
        <v>143</v>
      </c>
      <c r="C12" s="24"/>
    </row>
    <row r="13" spans="1:3" x14ac:dyDescent="0.25">
      <c r="A13" s="12" t="s">
        <v>538</v>
      </c>
      <c r="B13" s="5" t="s">
        <v>143</v>
      </c>
      <c r="C13" s="24"/>
    </row>
    <row r="14" spans="1:3" x14ac:dyDescent="0.25">
      <c r="A14" s="12" t="s">
        <v>539</v>
      </c>
      <c r="B14" s="5" t="s">
        <v>143</v>
      </c>
      <c r="C14" s="24"/>
    </row>
    <row r="15" spans="1:3" x14ac:dyDescent="0.25">
      <c r="A15" s="12" t="s">
        <v>540</v>
      </c>
      <c r="B15" s="5" t="s">
        <v>143</v>
      </c>
      <c r="C15" s="24"/>
    </row>
    <row r="16" spans="1:3" x14ac:dyDescent="0.25">
      <c r="A16" s="12" t="s">
        <v>541</v>
      </c>
      <c r="B16" s="5" t="s">
        <v>143</v>
      </c>
      <c r="C16" s="24"/>
    </row>
    <row r="17" spans="1:3" x14ac:dyDescent="0.25">
      <c r="A17" s="12" t="s">
        <v>542</v>
      </c>
      <c r="B17" s="5" t="s">
        <v>143</v>
      </c>
      <c r="C17" s="24"/>
    </row>
    <row r="18" spans="1:3" s="82" customFormat="1" ht="25.5" x14ac:dyDescent="0.25">
      <c r="A18" s="10" t="s">
        <v>391</v>
      </c>
      <c r="B18" s="7" t="s">
        <v>143</v>
      </c>
      <c r="C18" s="87">
        <f>SUM(C8:C17)</f>
        <v>0</v>
      </c>
    </row>
    <row r="19" spans="1:3" x14ac:dyDescent="0.25">
      <c r="A19" s="12" t="s">
        <v>533</v>
      </c>
      <c r="B19" s="5" t="s">
        <v>144</v>
      </c>
      <c r="C19" s="24"/>
    </row>
    <row r="20" spans="1:3" x14ac:dyDescent="0.25">
      <c r="A20" s="12" t="s">
        <v>534</v>
      </c>
      <c r="B20" s="5" t="s">
        <v>144</v>
      </c>
      <c r="C20" s="24"/>
    </row>
    <row r="21" spans="1:3" x14ac:dyDescent="0.25">
      <c r="A21" s="12" t="s">
        <v>535</v>
      </c>
      <c r="B21" s="5" t="s">
        <v>144</v>
      </c>
      <c r="C21" s="24"/>
    </row>
    <row r="22" spans="1:3" x14ac:dyDescent="0.25">
      <c r="A22" s="12" t="s">
        <v>536</v>
      </c>
      <c r="B22" s="5" t="s">
        <v>144</v>
      </c>
      <c r="C22" s="24"/>
    </row>
    <row r="23" spans="1:3" x14ac:dyDescent="0.25">
      <c r="A23" s="12" t="s">
        <v>537</v>
      </c>
      <c r="B23" s="5" t="s">
        <v>144</v>
      </c>
      <c r="C23" s="24"/>
    </row>
    <row r="24" spans="1:3" x14ac:dyDescent="0.25">
      <c r="A24" s="12" t="s">
        <v>538</v>
      </c>
      <c r="B24" s="5" t="s">
        <v>144</v>
      </c>
      <c r="C24" s="24"/>
    </row>
    <row r="25" spans="1:3" x14ac:dyDescent="0.25">
      <c r="A25" s="12" t="s">
        <v>539</v>
      </c>
      <c r="B25" s="5" t="s">
        <v>144</v>
      </c>
      <c r="C25" s="24"/>
    </row>
    <row r="26" spans="1:3" x14ac:dyDescent="0.25">
      <c r="A26" s="12" t="s">
        <v>540</v>
      </c>
      <c r="B26" s="5" t="s">
        <v>144</v>
      </c>
      <c r="C26" s="24"/>
    </row>
    <row r="27" spans="1:3" x14ac:dyDescent="0.25">
      <c r="A27" s="12" t="s">
        <v>541</v>
      </c>
      <c r="B27" s="5" t="s">
        <v>144</v>
      </c>
      <c r="C27" s="24"/>
    </row>
    <row r="28" spans="1:3" x14ac:dyDescent="0.25">
      <c r="A28" s="12" t="s">
        <v>542</v>
      </c>
      <c r="B28" s="5" t="s">
        <v>144</v>
      </c>
      <c r="C28" s="24"/>
    </row>
    <row r="29" spans="1:3" s="82" customFormat="1" ht="25.5" x14ac:dyDescent="0.25">
      <c r="A29" s="10" t="s">
        <v>392</v>
      </c>
      <c r="B29" s="7" t="s">
        <v>144</v>
      </c>
      <c r="C29" s="87">
        <f>SUM(C19:C28)</f>
        <v>0</v>
      </c>
    </row>
    <row r="30" spans="1:3" x14ac:dyDescent="0.25">
      <c r="A30" s="12" t="s">
        <v>533</v>
      </c>
      <c r="B30" s="5" t="s">
        <v>145</v>
      </c>
      <c r="C30" s="24"/>
    </row>
    <row r="31" spans="1:3" x14ac:dyDescent="0.25">
      <c r="A31" s="12" t="s">
        <v>534</v>
      </c>
      <c r="B31" s="5" t="s">
        <v>145</v>
      </c>
      <c r="C31" s="24"/>
    </row>
    <row r="32" spans="1:3" x14ac:dyDescent="0.25">
      <c r="A32" s="12" t="s">
        <v>535</v>
      </c>
      <c r="B32" s="5" t="s">
        <v>145</v>
      </c>
      <c r="C32" s="24"/>
    </row>
    <row r="33" spans="1:3" x14ac:dyDescent="0.25">
      <c r="A33" s="12" t="s">
        <v>536</v>
      </c>
      <c r="B33" s="5" t="s">
        <v>145</v>
      </c>
      <c r="C33" s="24"/>
    </row>
    <row r="34" spans="1:3" x14ac:dyDescent="0.25">
      <c r="A34" s="12" t="s">
        <v>537</v>
      </c>
      <c r="B34" s="5" t="s">
        <v>145</v>
      </c>
      <c r="C34" s="24"/>
    </row>
    <row r="35" spans="1:3" x14ac:dyDescent="0.25">
      <c r="A35" s="12" t="s">
        <v>538</v>
      </c>
      <c r="B35" s="5" t="s">
        <v>145</v>
      </c>
      <c r="C35" s="24"/>
    </row>
    <row r="36" spans="1:3" x14ac:dyDescent="0.25">
      <c r="A36" s="12" t="s">
        <v>539</v>
      </c>
      <c r="B36" s="5" t="s">
        <v>145</v>
      </c>
      <c r="C36" s="24">
        <v>539</v>
      </c>
    </row>
    <row r="37" spans="1:3" x14ac:dyDescent="0.25">
      <c r="A37" s="12" t="s">
        <v>540</v>
      </c>
      <c r="B37" s="5" t="s">
        <v>145</v>
      </c>
      <c r="C37" s="24"/>
    </row>
    <row r="38" spans="1:3" x14ac:dyDescent="0.25">
      <c r="A38" s="12" t="s">
        <v>541</v>
      </c>
      <c r="B38" s="5" t="s">
        <v>145</v>
      </c>
      <c r="C38" s="24"/>
    </row>
    <row r="39" spans="1:3" x14ac:dyDescent="0.25">
      <c r="A39" s="12" t="s">
        <v>542</v>
      </c>
      <c r="B39" s="5" t="s">
        <v>145</v>
      </c>
      <c r="C39" s="24"/>
    </row>
    <row r="40" spans="1:3" s="82" customFormat="1" x14ac:dyDescent="0.25">
      <c r="A40" s="10" t="s">
        <v>393</v>
      </c>
      <c r="B40" s="7" t="s">
        <v>145</v>
      </c>
      <c r="C40" s="87">
        <f>SUM(C30:C39)</f>
        <v>539</v>
      </c>
    </row>
    <row r="41" spans="1:3" x14ac:dyDescent="0.25">
      <c r="A41" s="12" t="s">
        <v>543</v>
      </c>
      <c r="B41" s="4" t="s">
        <v>147</v>
      </c>
      <c r="C41" s="24"/>
    </row>
    <row r="42" spans="1:3" x14ac:dyDescent="0.25">
      <c r="A42" s="12" t="s">
        <v>544</v>
      </c>
      <c r="B42" s="4" t="s">
        <v>147</v>
      </c>
      <c r="C42" s="24"/>
    </row>
    <row r="43" spans="1:3" x14ac:dyDescent="0.25">
      <c r="A43" s="12" t="s">
        <v>545</v>
      </c>
      <c r="B43" s="4" t="s">
        <v>147</v>
      </c>
      <c r="C43" s="24"/>
    </row>
    <row r="44" spans="1:3" x14ac:dyDescent="0.25">
      <c r="A44" s="4" t="s">
        <v>546</v>
      </c>
      <c r="B44" s="4" t="s">
        <v>147</v>
      </c>
      <c r="C44" s="24"/>
    </row>
    <row r="45" spans="1:3" x14ac:dyDescent="0.25">
      <c r="A45" s="4" t="s">
        <v>547</v>
      </c>
      <c r="B45" s="4" t="s">
        <v>147</v>
      </c>
      <c r="C45" s="24"/>
    </row>
    <row r="46" spans="1:3" x14ac:dyDescent="0.25">
      <c r="A46" s="4" t="s">
        <v>548</v>
      </c>
      <c r="B46" s="4" t="s">
        <v>147</v>
      </c>
      <c r="C46" s="24"/>
    </row>
    <row r="47" spans="1:3" x14ac:dyDescent="0.25">
      <c r="A47" s="12" t="s">
        <v>549</v>
      </c>
      <c r="B47" s="4" t="s">
        <v>147</v>
      </c>
      <c r="C47" s="24"/>
    </row>
    <row r="48" spans="1:3" x14ac:dyDescent="0.25">
      <c r="A48" s="12" t="s">
        <v>550</v>
      </c>
      <c r="B48" s="4" t="s">
        <v>147</v>
      </c>
      <c r="C48" s="24"/>
    </row>
    <row r="49" spans="1:3" x14ac:dyDescent="0.25">
      <c r="A49" s="12" t="s">
        <v>551</v>
      </c>
      <c r="B49" s="4" t="s">
        <v>147</v>
      </c>
      <c r="C49" s="24"/>
    </row>
    <row r="50" spans="1:3" x14ac:dyDescent="0.25">
      <c r="A50" s="12" t="s">
        <v>552</v>
      </c>
      <c r="B50" s="4" t="s">
        <v>147</v>
      </c>
      <c r="C50" s="24"/>
    </row>
    <row r="51" spans="1:3" s="82" customFormat="1" ht="25.5" x14ac:dyDescent="0.25">
      <c r="A51" s="10" t="s">
        <v>394</v>
      </c>
      <c r="B51" s="7" t="s">
        <v>147</v>
      </c>
      <c r="C51" s="87">
        <f>SUM(C41:C50)</f>
        <v>0</v>
      </c>
    </row>
    <row r="52" spans="1:3" x14ac:dyDescent="0.25">
      <c r="A52" s="12" t="s">
        <v>543</v>
      </c>
      <c r="B52" s="4" t="s">
        <v>153</v>
      </c>
      <c r="C52" s="24"/>
    </row>
    <row r="53" spans="1:3" x14ac:dyDescent="0.25">
      <c r="A53" s="12" t="s">
        <v>544</v>
      </c>
      <c r="B53" s="4" t="s">
        <v>153</v>
      </c>
      <c r="C53" s="24">
        <v>195</v>
      </c>
    </row>
    <row r="54" spans="1:3" x14ac:dyDescent="0.25">
      <c r="A54" s="12" t="s">
        <v>545</v>
      </c>
      <c r="B54" s="4" t="s">
        <v>153</v>
      </c>
      <c r="C54" s="24"/>
    </row>
    <row r="55" spans="1:3" x14ac:dyDescent="0.25">
      <c r="A55" s="4" t="s">
        <v>546</v>
      </c>
      <c r="B55" s="4" t="s">
        <v>153</v>
      </c>
      <c r="C55" s="24"/>
    </row>
    <row r="56" spans="1:3" x14ac:dyDescent="0.25">
      <c r="A56" s="4" t="s">
        <v>547</v>
      </c>
      <c r="B56" s="4" t="s">
        <v>153</v>
      </c>
      <c r="C56" s="24"/>
    </row>
    <row r="57" spans="1:3" x14ac:dyDescent="0.25">
      <c r="A57" s="4" t="s">
        <v>548</v>
      </c>
      <c r="B57" s="4" t="s">
        <v>153</v>
      </c>
      <c r="C57" s="24">
        <v>0</v>
      </c>
    </row>
    <row r="58" spans="1:3" x14ac:dyDescent="0.25">
      <c r="A58" s="12" t="s">
        <v>549</v>
      </c>
      <c r="B58" s="4" t="s">
        <v>153</v>
      </c>
      <c r="C58" s="24"/>
    </row>
    <row r="59" spans="1:3" x14ac:dyDescent="0.25">
      <c r="A59" s="12" t="s">
        <v>553</v>
      </c>
      <c r="B59" s="4" t="s">
        <v>153</v>
      </c>
      <c r="C59" s="24"/>
    </row>
    <row r="60" spans="1:3" x14ac:dyDescent="0.25">
      <c r="A60" s="12" t="s">
        <v>551</v>
      </c>
      <c r="B60" s="4" t="s">
        <v>153</v>
      </c>
      <c r="C60" s="24"/>
    </row>
    <row r="61" spans="1:3" x14ac:dyDescent="0.25">
      <c r="A61" s="12" t="s">
        <v>552</v>
      </c>
      <c r="B61" s="4" t="s">
        <v>153</v>
      </c>
      <c r="C61" s="24"/>
    </row>
    <row r="62" spans="1:3" s="82" customFormat="1" x14ac:dyDescent="0.25">
      <c r="A62" s="14" t="s">
        <v>395</v>
      </c>
      <c r="B62" s="6" t="s">
        <v>153</v>
      </c>
      <c r="C62" s="87">
        <f>SUM(C52:C61)</f>
        <v>195</v>
      </c>
    </row>
    <row r="63" spans="1:3" x14ac:dyDescent="0.25">
      <c r="A63" s="12" t="s">
        <v>533</v>
      </c>
      <c r="B63" s="5" t="s">
        <v>180</v>
      </c>
      <c r="C63" s="24"/>
    </row>
    <row r="64" spans="1:3" x14ac:dyDescent="0.25">
      <c r="A64" s="12" t="s">
        <v>534</v>
      </c>
      <c r="B64" s="5" t="s">
        <v>180</v>
      </c>
      <c r="C64" s="24"/>
    </row>
    <row r="65" spans="1:3" x14ac:dyDescent="0.25">
      <c r="A65" s="12" t="s">
        <v>535</v>
      </c>
      <c r="B65" s="5" t="s">
        <v>180</v>
      </c>
      <c r="C65" s="24"/>
    </row>
    <row r="66" spans="1:3" x14ac:dyDescent="0.25">
      <c r="A66" s="12" t="s">
        <v>536</v>
      </c>
      <c r="B66" s="5" t="s">
        <v>180</v>
      </c>
      <c r="C66" s="24"/>
    </row>
    <row r="67" spans="1:3" x14ac:dyDescent="0.25">
      <c r="A67" s="12" t="s">
        <v>537</v>
      </c>
      <c r="B67" s="5" t="s">
        <v>180</v>
      </c>
      <c r="C67" s="24"/>
    </row>
    <row r="68" spans="1:3" x14ac:dyDescent="0.25">
      <c r="A68" s="12" t="s">
        <v>538</v>
      </c>
      <c r="B68" s="5" t="s">
        <v>180</v>
      </c>
      <c r="C68" s="24"/>
    </row>
    <row r="69" spans="1:3" x14ac:dyDescent="0.25">
      <c r="A69" s="12" t="s">
        <v>539</v>
      </c>
      <c r="B69" s="5" t="s">
        <v>180</v>
      </c>
      <c r="C69" s="24"/>
    </row>
    <row r="70" spans="1:3" x14ac:dyDescent="0.25">
      <c r="A70" s="12" t="s">
        <v>540</v>
      </c>
      <c r="B70" s="5" t="s">
        <v>180</v>
      </c>
      <c r="C70" s="24"/>
    </row>
    <row r="71" spans="1:3" x14ac:dyDescent="0.25">
      <c r="A71" s="12" t="s">
        <v>541</v>
      </c>
      <c r="B71" s="5" t="s">
        <v>180</v>
      </c>
      <c r="C71" s="24"/>
    </row>
    <row r="72" spans="1:3" x14ac:dyDescent="0.25">
      <c r="A72" s="12" t="s">
        <v>542</v>
      </c>
      <c r="B72" s="5" t="s">
        <v>180</v>
      </c>
      <c r="C72" s="24"/>
    </row>
    <row r="73" spans="1:3" s="82" customFormat="1" ht="25.5" x14ac:dyDescent="0.25">
      <c r="A73" s="10" t="s">
        <v>404</v>
      </c>
      <c r="B73" s="7" t="s">
        <v>180</v>
      </c>
      <c r="C73" s="87">
        <f>SUM(C63:C72)</f>
        <v>0</v>
      </c>
    </row>
    <row r="74" spans="1:3" x14ac:dyDescent="0.25">
      <c r="A74" s="12" t="s">
        <v>533</v>
      </c>
      <c r="B74" s="5" t="s">
        <v>181</v>
      </c>
      <c r="C74" s="24"/>
    </row>
    <row r="75" spans="1:3" x14ac:dyDescent="0.25">
      <c r="A75" s="12" t="s">
        <v>534</v>
      </c>
      <c r="B75" s="5" t="s">
        <v>181</v>
      </c>
      <c r="C75" s="24"/>
    </row>
    <row r="76" spans="1:3" x14ac:dyDescent="0.25">
      <c r="A76" s="12" t="s">
        <v>535</v>
      </c>
      <c r="B76" s="5" t="s">
        <v>181</v>
      </c>
      <c r="C76" s="24"/>
    </row>
    <row r="77" spans="1:3" x14ac:dyDescent="0.25">
      <c r="A77" s="12" t="s">
        <v>536</v>
      </c>
      <c r="B77" s="5" t="s">
        <v>181</v>
      </c>
      <c r="C77" s="24"/>
    </row>
    <row r="78" spans="1:3" x14ac:dyDescent="0.25">
      <c r="A78" s="12" t="s">
        <v>537</v>
      </c>
      <c r="B78" s="5" t="s">
        <v>181</v>
      </c>
      <c r="C78" s="24"/>
    </row>
    <row r="79" spans="1:3" x14ac:dyDescent="0.25">
      <c r="A79" s="12" t="s">
        <v>538</v>
      </c>
      <c r="B79" s="5" t="s">
        <v>181</v>
      </c>
      <c r="C79" s="24"/>
    </row>
    <row r="80" spans="1:3" x14ac:dyDescent="0.25">
      <c r="A80" s="12" t="s">
        <v>539</v>
      </c>
      <c r="B80" s="5" t="s">
        <v>181</v>
      </c>
      <c r="C80" s="24"/>
    </row>
    <row r="81" spans="1:3" x14ac:dyDescent="0.25">
      <c r="A81" s="12" t="s">
        <v>540</v>
      </c>
      <c r="B81" s="5" t="s">
        <v>181</v>
      </c>
      <c r="C81" s="24"/>
    </row>
    <row r="82" spans="1:3" x14ac:dyDescent="0.25">
      <c r="A82" s="12" t="s">
        <v>541</v>
      </c>
      <c r="B82" s="5" t="s">
        <v>181</v>
      </c>
      <c r="C82" s="24"/>
    </row>
    <row r="83" spans="1:3" x14ac:dyDescent="0.25">
      <c r="A83" s="12" t="s">
        <v>542</v>
      </c>
      <c r="B83" s="5" t="s">
        <v>181</v>
      </c>
      <c r="C83" s="24"/>
    </row>
    <row r="84" spans="1:3" s="82" customFormat="1" ht="25.5" x14ac:dyDescent="0.25">
      <c r="A84" s="10" t="s">
        <v>403</v>
      </c>
      <c r="B84" s="7" t="s">
        <v>181</v>
      </c>
      <c r="C84" s="87">
        <f>SUM(C74:C83)</f>
        <v>0</v>
      </c>
    </row>
    <row r="85" spans="1:3" x14ac:dyDescent="0.25">
      <c r="A85" s="12" t="s">
        <v>533</v>
      </c>
      <c r="B85" s="5" t="s">
        <v>182</v>
      </c>
      <c r="C85" s="24"/>
    </row>
    <row r="86" spans="1:3" x14ac:dyDescent="0.25">
      <c r="A86" s="12" t="s">
        <v>534</v>
      </c>
      <c r="B86" s="5" t="s">
        <v>182</v>
      </c>
      <c r="C86" s="24"/>
    </row>
    <row r="87" spans="1:3" x14ac:dyDescent="0.25">
      <c r="A87" s="12" t="s">
        <v>535</v>
      </c>
      <c r="B87" s="5" t="s">
        <v>182</v>
      </c>
      <c r="C87" s="24"/>
    </row>
    <row r="88" spans="1:3" x14ac:dyDescent="0.25">
      <c r="A88" s="12" t="s">
        <v>536</v>
      </c>
      <c r="B88" s="5" t="s">
        <v>182</v>
      </c>
      <c r="C88" s="24"/>
    </row>
    <row r="89" spans="1:3" x14ac:dyDescent="0.25">
      <c r="A89" s="12" t="s">
        <v>537</v>
      </c>
      <c r="B89" s="5" t="s">
        <v>182</v>
      </c>
      <c r="C89" s="24"/>
    </row>
    <row r="90" spans="1:3" x14ac:dyDescent="0.25">
      <c r="A90" s="12" t="s">
        <v>538</v>
      </c>
      <c r="B90" s="5" t="s">
        <v>182</v>
      </c>
      <c r="C90" s="24"/>
    </row>
    <row r="91" spans="1:3" x14ac:dyDescent="0.25">
      <c r="A91" s="12" t="s">
        <v>539</v>
      </c>
      <c r="B91" s="5" t="s">
        <v>182</v>
      </c>
      <c r="C91" s="24"/>
    </row>
    <row r="92" spans="1:3" x14ac:dyDescent="0.25">
      <c r="A92" s="12" t="s">
        <v>540</v>
      </c>
      <c r="B92" s="5" t="s">
        <v>182</v>
      </c>
      <c r="C92" s="24"/>
    </row>
    <row r="93" spans="1:3" x14ac:dyDescent="0.25">
      <c r="A93" s="12" t="s">
        <v>541</v>
      </c>
      <c r="B93" s="5" t="s">
        <v>182</v>
      </c>
      <c r="C93" s="24"/>
    </row>
    <row r="94" spans="1:3" x14ac:dyDescent="0.25">
      <c r="A94" s="12" t="s">
        <v>542</v>
      </c>
      <c r="B94" s="5" t="s">
        <v>182</v>
      </c>
      <c r="C94" s="24"/>
    </row>
    <row r="95" spans="1:3" s="82" customFormat="1" x14ac:dyDescent="0.25">
      <c r="A95" s="10" t="s">
        <v>402</v>
      </c>
      <c r="B95" s="7" t="s">
        <v>182</v>
      </c>
      <c r="C95" s="87">
        <f>SUM(C85:C94)</f>
        <v>0</v>
      </c>
    </row>
    <row r="96" spans="1:3" x14ac:dyDescent="0.25">
      <c r="A96" s="12" t="s">
        <v>543</v>
      </c>
      <c r="B96" s="4" t="s">
        <v>184</v>
      </c>
      <c r="C96" s="24"/>
    </row>
    <row r="97" spans="1:3" x14ac:dyDescent="0.25">
      <c r="A97" s="12" t="s">
        <v>544</v>
      </c>
      <c r="B97" s="5" t="s">
        <v>184</v>
      </c>
      <c r="C97" s="24"/>
    </row>
    <row r="98" spans="1:3" x14ac:dyDescent="0.25">
      <c r="A98" s="12" t="s">
        <v>545</v>
      </c>
      <c r="B98" s="4" t="s">
        <v>184</v>
      </c>
      <c r="C98" s="24"/>
    </row>
    <row r="99" spans="1:3" x14ac:dyDescent="0.25">
      <c r="A99" s="4" t="s">
        <v>546</v>
      </c>
      <c r="B99" s="5" t="s">
        <v>184</v>
      </c>
      <c r="C99" s="24"/>
    </row>
    <row r="100" spans="1:3" x14ac:dyDescent="0.25">
      <c r="A100" s="4" t="s">
        <v>547</v>
      </c>
      <c r="B100" s="4" t="s">
        <v>184</v>
      </c>
      <c r="C100" s="24"/>
    </row>
    <row r="101" spans="1:3" x14ac:dyDescent="0.25">
      <c r="A101" s="4" t="s">
        <v>548</v>
      </c>
      <c r="B101" s="5" t="s">
        <v>184</v>
      </c>
      <c r="C101" s="24"/>
    </row>
    <row r="102" spans="1:3" x14ac:dyDescent="0.25">
      <c r="A102" s="12" t="s">
        <v>549</v>
      </c>
      <c r="B102" s="4" t="s">
        <v>184</v>
      </c>
      <c r="C102" s="24"/>
    </row>
    <row r="103" spans="1:3" x14ac:dyDescent="0.25">
      <c r="A103" s="12" t="s">
        <v>553</v>
      </c>
      <c r="B103" s="5" t="s">
        <v>184</v>
      </c>
      <c r="C103" s="24"/>
    </row>
    <row r="104" spans="1:3" x14ac:dyDescent="0.25">
      <c r="A104" s="12" t="s">
        <v>551</v>
      </c>
      <c r="B104" s="4" t="s">
        <v>184</v>
      </c>
      <c r="C104" s="24"/>
    </row>
    <row r="105" spans="1:3" x14ac:dyDescent="0.25">
      <c r="A105" s="12" t="s">
        <v>552</v>
      </c>
      <c r="B105" s="5" t="s">
        <v>184</v>
      </c>
      <c r="C105" s="24"/>
    </row>
    <row r="106" spans="1:3" s="82" customFormat="1" ht="25.5" x14ac:dyDescent="0.25">
      <c r="A106" s="10" t="s">
        <v>401</v>
      </c>
      <c r="B106" s="7" t="s">
        <v>184</v>
      </c>
      <c r="C106" s="87">
        <f>SUM(C96:C105)</f>
        <v>0</v>
      </c>
    </row>
    <row r="107" spans="1:3" x14ac:dyDescent="0.25">
      <c r="A107" s="12" t="s">
        <v>543</v>
      </c>
      <c r="B107" s="4" t="s">
        <v>187</v>
      </c>
      <c r="C107" s="24"/>
    </row>
    <row r="108" spans="1:3" x14ac:dyDescent="0.25">
      <c r="A108" s="12" t="s">
        <v>544</v>
      </c>
      <c r="B108" s="4" t="s">
        <v>187</v>
      </c>
      <c r="C108" s="24"/>
    </row>
    <row r="109" spans="1:3" x14ac:dyDescent="0.25">
      <c r="A109" s="12" t="s">
        <v>545</v>
      </c>
      <c r="B109" s="4" t="s">
        <v>187</v>
      </c>
      <c r="C109" s="24"/>
    </row>
    <row r="110" spans="1:3" x14ac:dyDescent="0.25">
      <c r="A110" s="4" t="s">
        <v>546</v>
      </c>
      <c r="B110" s="4" t="s">
        <v>187</v>
      </c>
      <c r="C110" s="24"/>
    </row>
    <row r="111" spans="1:3" x14ac:dyDescent="0.25">
      <c r="A111" s="4" t="s">
        <v>547</v>
      </c>
      <c r="B111" s="4" t="s">
        <v>187</v>
      </c>
      <c r="C111" s="24"/>
    </row>
    <row r="112" spans="1:3" x14ac:dyDescent="0.25">
      <c r="A112" s="4" t="s">
        <v>548</v>
      </c>
      <c r="B112" s="4" t="s">
        <v>187</v>
      </c>
      <c r="C112" s="24"/>
    </row>
    <row r="113" spans="1:3" x14ac:dyDescent="0.25">
      <c r="A113" s="12" t="s">
        <v>549</v>
      </c>
      <c r="B113" s="4" t="s">
        <v>187</v>
      </c>
      <c r="C113" s="24"/>
    </row>
    <row r="114" spans="1:3" x14ac:dyDescent="0.25">
      <c r="A114" s="12" t="s">
        <v>553</v>
      </c>
      <c r="B114" s="4" t="s">
        <v>187</v>
      </c>
      <c r="C114" s="24"/>
    </row>
    <row r="115" spans="1:3" x14ac:dyDescent="0.25">
      <c r="A115" s="12" t="s">
        <v>551</v>
      </c>
      <c r="B115" s="4" t="s">
        <v>187</v>
      </c>
      <c r="C115" s="24"/>
    </row>
    <row r="116" spans="1:3" x14ac:dyDescent="0.25">
      <c r="A116" s="12" t="s">
        <v>552</v>
      </c>
      <c r="B116" s="4" t="s">
        <v>187</v>
      </c>
      <c r="C116" s="24"/>
    </row>
    <row r="117" spans="1:3" s="82" customFormat="1" x14ac:dyDescent="0.25">
      <c r="A117" s="14" t="s">
        <v>440</v>
      </c>
      <c r="B117" s="7" t="s">
        <v>187</v>
      </c>
      <c r="C117" s="87">
        <f>SUM(C107:C116)</f>
        <v>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workbookViewId="0">
      <selection activeCell="F7" sqref="F7"/>
    </sheetView>
  </sheetViews>
  <sheetFormatPr defaultRowHeight="15" x14ac:dyDescent="0.25"/>
  <cols>
    <col min="1" max="1" width="82.5703125" customWidth="1"/>
    <col min="3" max="3" width="16.28515625" style="113" customWidth="1"/>
  </cols>
  <sheetData>
    <row r="1" spans="1:3" x14ac:dyDescent="0.25">
      <c r="A1" s="193" t="s">
        <v>625</v>
      </c>
      <c r="B1" s="193"/>
      <c r="C1" s="193"/>
    </row>
    <row r="3" spans="1:3" ht="27" customHeight="1" x14ac:dyDescent="0.25">
      <c r="A3" s="194" t="s">
        <v>603</v>
      </c>
      <c r="B3" s="195"/>
      <c r="C3" s="195"/>
    </row>
    <row r="4" spans="1:3" ht="25.5" customHeight="1" x14ac:dyDescent="0.25">
      <c r="A4" s="212" t="s">
        <v>19</v>
      </c>
      <c r="B4" s="195"/>
      <c r="C4" s="195"/>
    </row>
    <row r="5" spans="1:3" ht="15.75" customHeight="1" x14ac:dyDescent="0.25">
      <c r="A5" s="57"/>
      <c r="B5" s="58"/>
      <c r="C5" s="118"/>
    </row>
    <row r="6" spans="1:3" ht="21" customHeight="1" x14ac:dyDescent="0.25">
      <c r="A6" s="3" t="s">
        <v>1</v>
      </c>
    </row>
    <row r="7" spans="1:3" ht="25.5" x14ac:dyDescent="0.25">
      <c r="A7" s="39" t="s">
        <v>584</v>
      </c>
      <c r="B7" s="2" t="s">
        <v>53</v>
      </c>
      <c r="C7" s="119" t="s">
        <v>8</v>
      </c>
    </row>
    <row r="8" spans="1:3" x14ac:dyDescent="0.25">
      <c r="A8" s="12" t="s">
        <v>554</v>
      </c>
      <c r="B8" s="5" t="s">
        <v>249</v>
      </c>
      <c r="C8" s="111"/>
    </row>
    <row r="9" spans="1:3" x14ac:dyDescent="0.25">
      <c r="A9" s="12" t="s">
        <v>563</v>
      </c>
      <c r="B9" s="5" t="s">
        <v>249</v>
      </c>
      <c r="C9" s="111"/>
    </row>
    <row r="10" spans="1:3" ht="30" x14ac:dyDescent="0.25">
      <c r="A10" s="12" t="s">
        <v>564</v>
      </c>
      <c r="B10" s="5" t="s">
        <v>249</v>
      </c>
      <c r="C10" s="111"/>
    </row>
    <row r="11" spans="1:3" x14ac:dyDescent="0.25">
      <c r="A11" s="12" t="s">
        <v>562</v>
      </c>
      <c r="B11" s="5" t="s">
        <v>249</v>
      </c>
      <c r="C11" s="111"/>
    </row>
    <row r="12" spans="1:3" x14ac:dyDescent="0.25">
      <c r="A12" s="12" t="s">
        <v>561</v>
      </c>
      <c r="B12" s="5" t="s">
        <v>249</v>
      </c>
      <c r="C12" s="111"/>
    </row>
    <row r="13" spans="1:3" x14ac:dyDescent="0.25">
      <c r="A13" s="12" t="s">
        <v>560</v>
      </c>
      <c r="B13" s="5" t="s">
        <v>249</v>
      </c>
      <c r="C13" s="111"/>
    </row>
    <row r="14" spans="1:3" x14ac:dyDescent="0.25">
      <c r="A14" s="12" t="s">
        <v>555</v>
      </c>
      <c r="B14" s="5" t="s">
        <v>249</v>
      </c>
      <c r="C14" s="111"/>
    </row>
    <row r="15" spans="1:3" x14ac:dyDescent="0.25">
      <c r="A15" s="12" t="s">
        <v>556</v>
      </c>
      <c r="B15" s="5" t="s">
        <v>249</v>
      </c>
      <c r="C15" s="111"/>
    </row>
    <row r="16" spans="1:3" x14ac:dyDescent="0.25">
      <c r="A16" s="12" t="s">
        <v>557</v>
      </c>
      <c r="B16" s="5" t="s">
        <v>249</v>
      </c>
      <c r="C16" s="111"/>
    </row>
    <row r="17" spans="1:3" x14ac:dyDescent="0.25">
      <c r="A17" s="12" t="s">
        <v>558</v>
      </c>
      <c r="B17" s="5" t="s">
        <v>249</v>
      </c>
      <c r="C17" s="111"/>
    </row>
    <row r="18" spans="1:3" s="82" customFormat="1" ht="25.5" x14ac:dyDescent="0.25">
      <c r="A18" s="6" t="s">
        <v>450</v>
      </c>
      <c r="B18" s="7" t="s">
        <v>249</v>
      </c>
      <c r="C18" s="112">
        <f>SUM(C8:C17)</f>
        <v>0</v>
      </c>
    </row>
    <row r="19" spans="1:3" x14ac:dyDescent="0.25">
      <c r="A19" s="12" t="s">
        <v>554</v>
      </c>
      <c r="B19" s="5" t="s">
        <v>250</v>
      </c>
      <c r="C19" s="111"/>
    </row>
    <row r="20" spans="1:3" x14ac:dyDescent="0.25">
      <c r="A20" s="12" t="s">
        <v>563</v>
      </c>
      <c r="B20" s="5" t="s">
        <v>250</v>
      </c>
      <c r="C20" s="111"/>
    </row>
    <row r="21" spans="1:3" ht="30" x14ac:dyDescent="0.25">
      <c r="A21" s="12" t="s">
        <v>564</v>
      </c>
      <c r="B21" s="5" t="s">
        <v>250</v>
      </c>
      <c r="C21" s="111"/>
    </row>
    <row r="22" spans="1:3" x14ac:dyDescent="0.25">
      <c r="A22" s="12" t="s">
        <v>562</v>
      </c>
      <c r="B22" s="5" t="s">
        <v>250</v>
      </c>
      <c r="C22" s="111"/>
    </row>
    <row r="23" spans="1:3" x14ac:dyDescent="0.25">
      <c r="A23" s="12" t="s">
        <v>561</v>
      </c>
      <c r="B23" s="5" t="s">
        <v>250</v>
      </c>
      <c r="C23" s="111"/>
    </row>
    <row r="24" spans="1:3" x14ac:dyDescent="0.25">
      <c r="A24" s="12" t="s">
        <v>560</v>
      </c>
      <c r="B24" s="5" t="s">
        <v>250</v>
      </c>
      <c r="C24" s="111"/>
    </row>
    <row r="25" spans="1:3" x14ac:dyDescent="0.25">
      <c r="A25" s="12" t="s">
        <v>555</v>
      </c>
      <c r="B25" s="5" t="s">
        <v>250</v>
      </c>
      <c r="C25" s="111"/>
    </row>
    <row r="26" spans="1:3" x14ac:dyDescent="0.25">
      <c r="A26" s="12" t="s">
        <v>556</v>
      </c>
      <c r="B26" s="5" t="s">
        <v>250</v>
      </c>
      <c r="C26" s="111"/>
    </row>
    <row r="27" spans="1:3" x14ac:dyDescent="0.25">
      <c r="A27" s="12" t="s">
        <v>557</v>
      </c>
      <c r="B27" s="5" t="s">
        <v>250</v>
      </c>
      <c r="C27" s="111"/>
    </row>
    <row r="28" spans="1:3" x14ac:dyDescent="0.25">
      <c r="A28" s="12" t="s">
        <v>558</v>
      </c>
      <c r="B28" s="5" t="s">
        <v>250</v>
      </c>
      <c r="C28" s="111"/>
    </row>
    <row r="29" spans="1:3" s="82" customFormat="1" ht="25.5" x14ac:dyDescent="0.25">
      <c r="A29" s="6" t="s">
        <v>506</v>
      </c>
      <c r="B29" s="7" t="s">
        <v>250</v>
      </c>
      <c r="C29" s="112">
        <f>SUM(C19:C28)</f>
        <v>0</v>
      </c>
    </row>
    <row r="30" spans="1:3" x14ac:dyDescent="0.25">
      <c r="A30" s="12" t="s">
        <v>554</v>
      </c>
      <c r="B30" s="5" t="s">
        <v>251</v>
      </c>
      <c r="C30" s="111"/>
    </row>
    <row r="31" spans="1:3" x14ac:dyDescent="0.25">
      <c r="A31" s="12" t="s">
        <v>563</v>
      </c>
      <c r="B31" s="5" t="s">
        <v>251</v>
      </c>
      <c r="C31" s="111"/>
    </row>
    <row r="32" spans="1:3" ht="30" x14ac:dyDescent="0.25">
      <c r="A32" s="12" t="s">
        <v>564</v>
      </c>
      <c r="B32" s="5" t="s">
        <v>251</v>
      </c>
      <c r="C32" s="111"/>
    </row>
    <row r="33" spans="1:3" x14ac:dyDescent="0.25">
      <c r="A33" s="12" t="s">
        <v>562</v>
      </c>
      <c r="B33" s="5" t="s">
        <v>251</v>
      </c>
      <c r="C33" s="111"/>
    </row>
    <row r="34" spans="1:3" x14ac:dyDescent="0.25">
      <c r="A34" s="12" t="s">
        <v>561</v>
      </c>
      <c r="B34" s="5" t="s">
        <v>251</v>
      </c>
      <c r="C34" s="111"/>
    </row>
    <row r="35" spans="1:3" x14ac:dyDescent="0.25">
      <c r="A35" s="12" t="s">
        <v>560</v>
      </c>
      <c r="B35" s="5" t="s">
        <v>251</v>
      </c>
      <c r="C35" s="111"/>
    </row>
    <row r="36" spans="1:3" x14ac:dyDescent="0.25">
      <c r="A36" s="12" t="s">
        <v>555</v>
      </c>
      <c r="B36" s="5" t="s">
        <v>251</v>
      </c>
      <c r="C36" s="111">
        <v>1936</v>
      </c>
    </row>
    <row r="37" spans="1:3" x14ac:dyDescent="0.25">
      <c r="A37" s="12" t="s">
        <v>556</v>
      </c>
      <c r="B37" s="5" t="s">
        <v>251</v>
      </c>
      <c r="C37" s="111"/>
    </row>
    <row r="38" spans="1:3" x14ac:dyDescent="0.25">
      <c r="A38" s="12" t="s">
        <v>557</v>
      </c>
      <c r="B38" s="5" t="s">
        <v>251</v>
      </c>
      <c r="C38" s="111"/>
    </row>
    <row r="39" spans="1:3" x14ac:dyDescent="0.25">
      <c r="A39" s="12" t="s">
        <v>558</v>
      </c>
      <c r="B39" s="5" t="s">
        <v>251</v>
      </c>
      <c r="C39" s="111"/>
    </row>
    <row r="40" spans="1:3" s="82" customFormat="1" x14ac:dyDescent="0.25">
      <c r="A40" s="6" t="s">
        <v>505</v>
      </c>
      <c r="B40" s="7" t="s">
        <v>251</v>
      </c>
      <c r="C40" s="112">
        <v>1936</v>
      </c>
    </row>
    <row r="41" spans="1:3" x14ac:dyDescent="0.25">
      <c r="A41" s="12" t="s">
        <v>554</v>
      </c>
      <c r="B41" s="5" t="s">
        <v>257</v>
      </c>
      <c r="C41" s="111"/>
    </row>
    <row r="42" spans="1:3" x14ac:dyDescent="0.25">
      <c r="A42" s="12" t="s">
        <v>563</v>
      </c>
      <c r="B42" s="5" t="s">
        <v>257</v>
      </c>
      <c r="C42" s="111"/>
    </row>
    <row r="43" spans="1:3" ht="30" x14ac:dyDescent="0.25">
      <c r="A43" s="12" t="s">
        <v>564</v>
      </c>
      <c r="B43" s="5" t="s">
        <v>257</v>
      </c>
      <c r="C43" s="111"/>
    </row>
    <row r="44" spans="1:3" x14ac:dyDescent="0.25">
      <c r="A44" s="12" t="s">
        <v>562</v>
      </c>
      <c r="B44" s="5" t="s">
        <v>257</v>
      </c>
      <c r="C44" s="111"/>
    </row>
    <row r="45" spans="1:3" x14ac:dyDescent="0.25">
      <c r="A45" s="12" t="s">
        <v>561</v>
      </c>
      <c r="B45" s="5" t="s">
        <v>257</v>
      </c>
      <c r="C45" s="111"/>
    </row>
    <row r="46" spans="1:3" x14ac:dyDescent="0.25">
      <c r="A46" s="12" t="s">
        <v>560</v>
      </c>
      <c r="B46" s="5" t="s">
        <v>257</v>
      </c>
      <c r="C46" s="111"/>
    </row>
    <row r="47" spans="1:3" x14ac:dyDescent="0.25">
      <c r="A47" s="12" t="s">
        <v>555</v>
      </c>
      <c r="B47" s="5" t="s">
        <v>257</v>
      </c>
      <c r="C47" s="111"/>
    </row>
    <row r="48" spans="1:3" x14ac:dyDescent="0.25">
      <c r="A48" s="12" t="s">
        <v>556</v>
      </c>
      <c r="B48" s="5" t="s">
        <v>257</v>
      </c>
      <c r="C48" s="111"/>
    </row>
    <row r="49" spans="1:3" x14ac:dyDescent="0.25">
      <c r="A49" s="12" t="s">
        <v>557</v>
      </c>
      <c r="B49" s="5" t="s">
        <v>257</v>
      </c>
      <c r="C49" s="111"/>
    </row>
    <row r="50" spans="1:3" x14ac:dyDescent="0.25">
      <c r="A50" s="12" t="s">
        <v>558</v>
      </c>
      <c r="B50" s="5" t="s">
        <v>257</v>
      </c>
      <c r="C50" s="111"/>
    </row>
    <row r="51" spans="1:3" s="82" customFormat="1" ht="25.5" x14ac:dyDescent="0.25">
      <c r="A51" s="6" t="s">
        <v>504</v>
      </c>
      <c r="B51" s="7" t="s">
        <v>257</v>
      </c>
      <c r="C51" s="112">
        <f>SUM(C41:C50)</f>
        <v>0</v>
      </c>
    </row>
    <row r="52" spans="1:3" x14ac:dyDescent="0.25">
      <c r="A52" s="12" t="s">
        <v>559</v>
      </c>
      <c r="B52" s="5" t="s">
        <v>258</v>
      </c>
      <c r="C52" s="111"/>
    </row>
    <row r="53" spans="1:3" x14ac:dyDescent="0.25">
      <c r="A53" s="12" t="s">
        <v>563</v>
      </c>
      <c r="B53" s="5" t="s">
        <v>258</v>
      </c>
      <c r="C53" s="111"/>
    </row>
    <row r="54" spans="1:3" ht="30" x14ac:dyDescent="0.25">
      <c r="A54" s="12" t="s">
        <v>564</v>
      </c>
      <c r="B54" s="5" t="s">
        <v>258</v>
      </c>
      <c r="C54" s="111"/>
    </row>
    <row r="55" spans="1:3" x14ac:dyDescent="0.25">
      <c r="A55" s="12" t="s">
        <v>562</v>
      </c>
      <c r="B55" s="5" t="s">
        <v>258</v>
      </c>
      <c r="C55" s="111"/>
    </row>
    <row r="56" spans="1:3" x14ac:dyDescent="0.25">
      <c r="A56" s="12" t="s">
        <v>561</v>
      </c>
      <c r="B56" s="5" t="s">
        <v>258</v>
      </c>
      <c r="C56" s="111"/>
    </row>
    <row r="57" spans="1:3" x14ac:dyDescent="0.25">
      <c r="A57" s="12" t="s">
        <v>560</v>
      </c>
      <c r="B57" s="5" t="s">
        <v>258</v>
      </c>
      <c r="C57" s="111"/>
    </row>
    <row r="58" spans="1:3" x14ac:dyDescent="0.25">
      <c r="A58" s="12" t="s">
        <v>555</v>
      </c>
      <c r="B58" s="5" t="s">
        <v>258</v>
      </c>
      <c r="C58" s="111"/>
    </row>
    <row r="59" spans="1:3" x14ac:dyDescent="0.25">
      <c r="A59" s="12" t="s">
        <v>556</v>
      </c>
      <c r="B59" s="5" t="s">
        <v>258</v>
      </c>
      <c r="C59" s="111"/>
    </row>
    <row r="60" spans="1:3" x14ac:dyDescent="0.25">
      <c r="A60" s="12" t="s">
        <v>557</v>
      </c>
      <c r="B60" s="5" t="s">
        <v>258</v>
      </c>
      <c r="C60" s="111"/>
    </row>
    <row r="61" spans="1:3" x14ac:dyDescent="0.25">
      <c r="A61" s="12" t="s">
        <v>558</v>
      </c>
      <c r="B61" s="5" t="s">
        <v>258</v>
      </c>
      <c r="C61" s="111"/>
    </row>
    <row r="62" spans="1:3" s="82" customFormat="1" ht="25.5" x14ac:dyDescent="0.25">
      <c r="A62" s="6" t="s">
        <v>507</v>
      </c>
      <c r="B62" s="7" t="s">
        <v>258</v>
      </c>
      <c r="C62" s="112">
        <f>SUM(C52:C61)</f>
        <v>0</v>
      </c>
    </row>
    <row r="63" spans="1:3" x14ac:dyDescent="0.25">
      <c r="A63" s="12" t="s">
        <v>554</v>
      </c>
      <c r="B63" s="5" t="s">
        <v>259</v>
      </c>
      <c r="C63" s="111"/>
    </row>
    <row r="64" spans="1:3" x14ac:dyDescent="0.25">
      <c r="A64" s="12" t="s">
        <v>563</v>
      </c>
      <c r="B64" s="5" t="s">
        <v>259</v>
      </c>
      <c r="C64" s="111"/>
    </row>
    <row r="65" spans="1:3" ht="30" x14ac:dyDescent="0.25">
      <c r="A65" s="12" t="s">
        <v>564</v>
      </c>
      <c r="B65" s="5" t="s">
        <v>259</v>
      </c>
      <c r="C65" s="111">
        <v>8940</v>
      </c>
    </row>
    <row r="66" spans="1:3" x14ac:dyDescent="0.25">
      <c r="A66" s="12" t="s">
        <v>562</v>
      </c>
      <c r="B66" s="5" t="s">
        <v>259</v>
      </c>
      <c r="C66" s="111"/>
    </row>
    <row r="67" spans="1:3" x14ac:dyDescent="0.25">
      <c r="A67" s="12" t="s">
        <v>561</v>
      </c>
      <c r="B67" s="5" t="s">
        <v>259</v>
      </c>
      <c r="C67" s="111"/>
    </row>
    <row r="68" spans="1:3" x14ac:dyDescent="0.25">
      <c r="A68" s="12" t="s">
        <v>560</v>
      </c>
      <c r="B68" s="5" t="s">
        <v>259</v>
      </c>
      <c r="C68" s="111"/>
    </row>
    <row r="69" spans="1:3" x14ac:dyDescent="0.25">
      <c r="A69" s="12" t="s">
        <v>555</v>
      </c>
      <c r="B69" s="5" t="s">
        <v>259</v>
      </c>
      <c r="C69" s="111"/>
    </row>
    <row r="70" spans="1:3" x14ac:dyDescent="0.25">
      <c r="A70" s="12" t="s">
        <v>556</v>
      </c>
      <c r="B70" s="5" t="s">
        <v>259</v>
      </c>
      <c r="C70" s="111"/>
    </row>
    <row r="71" spans="1:3" x14ac:dyDescent="0.25">
      <c r="A71" s="12" t="s">
        <v>557</v>
      </c>
      <c r="B71" s="5" t="s">
        <v>259</v>
      </c>
      <c r="C71" s="111"/>
    </row>
    <row r="72" spans="1:3" x14ac:dyDescent="0.25">
      <c r="A72" s="12" t="s">
        <v>558</v>
      </c>
      <c r="B72" s="5" t="s">
        <v>259</v>
      </c>
      <c r="C72" s="111"/>
    </row>
    <row r="73" spans="1:3" s="82" customFormat="1" x14ac:dyDescent="0.25">
      <c r="A73" s="6" t="s">
        <v>455</v>
      </c>
      <c r="B73" s="7" t="s">
        <v>259</v>
      </c>
      <c r="C73" s="112">
        <v>8940</v>
      </c>
    </row>
    <row r="74" spans="1:3" x14ac:dyDescent="0.25">
      <c r="A74" s="12" t="s">
        <v>565</v>
      </c>
      <c r="B74" s="4" t="s">
        <v>309</v>
      </c>
      <c r="C74" s="111"/>
    </row>
    <row r="75" spans="1:3" x14ac:dyDescent="0.25">
      <c r="A75" s="12" t="s">
        <v>566</v>
      </c>
      <c r="B75" s="4" t="s">
        <v>309</v>
      </c>
      <c r="C75" s="111"/>
    </row>
    <row r="76" spans="1:3" x14ac:dyDescent="0.25">
      <c r="A76" s="12" t="s">
        <v>574</v>
      </c>
      <c r="B76" s="4" t="s">
        <v>309</v>
      </c>
      <c r="C76" s="111"/>
    </row>
    <row r="77" spans="1:3" x14ac:dyDescent="0.25">
      <c r="A77" s="4" t="s">
        <v>573</v>
      </c>
      <c r="B77" s="4" t="s">
        <v>309</v>
      </c>
      <c r="C77" s="111"/>
    </row>
    <row r="78" spans="1:3" x14ac:dyDescent="0.25">
      <c r="A78" s="4" t="s">
        <v>572</v>
      </c>
      <c r="B78" s="4" t="s">
        <v>309</v>
      </c>
      <c r="C78" s="111"/>
    </row>
    <row r="79" spans="1:3" x14ac:dyDescent="0.25">
      <c r="A79" s="4" t="s">
        <v>571</v>
      </c>
      <c r="B79" s="4" t="s">
        <v>309</v>
      </c>
      <c r="C79" s="111"/>
    </row>
    <row r="80" spans="1:3" x14ac:dyDescent="0.25">
      <c r="A80" s="12" t="s">
        <v>570</v>
      </c>
      <c r="B80" s="4" t="s">
        <v>309</v>
      </c>
      <c r="C80" s="111"/>
    </row>
    <row r="81" spans="1:3" x14ac:dyDescent="0.25">
      <c r="A81" s="12" t="s">
        <v>575</v>
      </c>
      <c r="B81" s="4" t="s">
        <v>309</v>
      </c>
      <c r="C81" s="111"/>
    </row>
    <row r="82" spans="1:3" x14ac:dyDescent="0.25">
      <c r="A82" s="12" t="s">
        <v>567</v>
      </c>
      <c r="B82" s="4" t="s">
        <v>309</v>
      </c>
      <c r="C82" s="111"/>
    </row>
    <row r="83" spans="1:3" x14ac:dyDescent="0.25">
      <c r="A83" s="12" t="s">
        <v>568</v>
      </c>
      <c r="B83" s="4" t="s">
        <v>309</v>
      </c>
      <c r="C83" s="111"/>
    </row>
    <row r="84" spans="1:3" s="82" customFormat="1" ht="25.5" x14ac:dyDescent="0.25">
      <c r="A84" s="6" t="s">
        <v>522</v>
      </c>
      <c r="B84" s="7" t="s">
        <v>309</v>
      </c>
      <c r="C84" s="112">
        <f>SUM(C74:C83)</f>
        <v>0</v>
      </c>
    </row>
    <row r="85" spans="1:3" x14ac:dyDescent="0.25">
      <c r="A85" s="12" t="s">
        <v>565</v>
      </c>
      <c r="B85" s="4" t="s">
        <v>310</v>
      </c>
      <c r="C85" s="111"/>
    </row>
    <row r="86" spans="1:3" x14ac:dyDescent="0.25">
      <c r="A86" s="12" t="s">
        <v>566</v>
      </c>
      <c r="B86" s="4" t="s">
        <v>310</v>
      </c>
      <c r="C86" s="111"/>
    </row>
    <row r="87" spans="1:3" x14ac:dyDescent="0.25">
      <c r="A87" s="12" t="s">
        <v>574</v>
      </c>
      <c r="B87" s="4" t="s">
        <v>310</v>
      </c>
      <c r="C87" s="111"/>
    </row>
    <row r="88" spans="1:3" x14ac:dyDescent="0.25">
      <c r="A88" s="4" t="s">
        <v>573</v>
      </c>
      <c r="B88" s="4" t="s">
        <v>310</v>
      </c>
      <c r="C88" s="111"/>
    </row>
    <row r="89" spans="1:3" x14ac:dyDescent="0.25">
      <c r="A89" s="4" t="s">
        <v>572</v>
      </c>
      <c r="B89" s="4" t="s">
        <v>310</v>
      </c>
      <c r="C89" s="111"/>
    </row>
    <row r="90" spans="1:3" x14ac:dyDescent="0.25">
      <c r="A90" s="4" t="s">
        <v>571</v>
      </c>
      <c r="B90" s="4" t="s">
        <v>310</v>
      </c>
      <c r="C90" s="111"/>
    </row>
    <row r="91" spans="1:3" x14ac:dyDescent="0.25">
      <c r="A91" s="12" t="s">
        <v>570</v>
      </c>
      <c r="B91" s="4" t="s">
        <v>310</v>
      </c>
      <c r="C91" s="111">
        <v>741</v>
      </c>
    </row>
    <row r="92" spans="1:3" x14ac:dyDescent="0.25">
      <c r="A92" s="12" t="s">
        <v>569</v>
      </c>
      <c r="B92" s="4" t="s">
        <v>310</v>
      </c>
      <c r="C92" s="111"/>
    </row>
    <row r="93" spans="1:3" x14ac:dyDescent="0.25">
      <c r="A93" s="12" t="s">
        <v>567</v>
      </c>
      <c r="B93" s="4" t="s">
        <v>310</v>
      </c>
      <c r="C93" s="111"/>
    </row>
    <row r="94" spans="1:3" x14ac:dyDescent="0.25">
      <c r="A94" s="12" t="s">
        <v>568</v>
      </c>
      <c r="B94" s="4" t="s">
        <v>310</v>
      </c>
      <c r="C94" s="111"/>
    </row>
    <row r="95" spans="1:3" s="82" customFormat="1" x14ac:dyDescent="0.25">
      <c r="A95" s="14" t="s">
        <v>523</v>
      </c>
      <c r="B95" s="7" t="s">
        <v>310</v>
      </c>
      <c r="C95" s="112">
        <v>741</v>
      </c>
    </row>
    <row r="96" spans="1:3" x14ac:dyDescent="0.25">
      <c r="A96" s="12" t="s">
        <v>565</v>
      </c>
      <c r="B96" s="4" t="s">
        <v>314</v>
      </c>
      <c r="C96" s="111"/>
    </row>
    <row r="97" spans="1:3" x14ac:dyDescent="0.25">
      <c r="A97" s="12" t="s">
        <v>566</v>
      </c>
      <c r="B97" s="4" t="s">
        <v>314</v>
      </c>
      <c r="C97" s="111"/>
    </row>
    <row r="98" spans="1:3" x14ac:dyDescent="0.25">
      <c r="A98" s="12" t="s">
        <v>574</v>
      </c>
      <c r="B98" s="4" t="s">
        <v>314</v>
      </c>
      <c r="C98" s="111"/>
    </row>
    <row r="99" spans="1:3" x14ac:dyDescent="0.25">
      <c r="A99" s="4" t="s">
        <v>573</v>
      </c>
      <c r="B99" s="4" t="s">
        <v>314</v>
      </c>
      <c r="C99" s="111"/>
    </row>
    <row r="100" spans="1:3" x14ac:dyDescent="0.25">
      <c r="A100" s="4" t="s">
        <v>572</v>
      </c>
      <c r="B100" s="4" t="s">
        <v>314</v>
      </c>
      <c r="C100" s="111"/>
    </row>
    <row r="101" spans="1:3" x14ac:dyDescent="0.25">
      <c r="A101" s="4" t="s">
        <v>571</v>
      </c>
      <c r="B101" s="4" t="s">
        <v>314</v>
      </c>
      <c r="C101" s="111"/>
    </row>
    <row r="102" spans="1:3" x14ac:dyDescent="0.25">
      <c r="A102" s="12" t="s">
        <v>570</v>
      </c>
      <c r="B102" s="4" t="s">
        <v>314</v>
      </c>
      <c r="C102" s="111"/>
    </row>
    <row r="103" spans="1:3" x14ac:dyDescent="0.25">
      <c r="A103" s="12" t="s">
        <v>575</v>
      </c>
      <c r="B103" s="4" t="s">
        <v>314</v>
      </c>
      <c r="C103" s="111"/>
    </row>
    <row r="104" spans="1:3" x14ac:dyDescent="0.25">
      <c r="A104" s="12" t="s">
        <v>567</v>
      </c>
      <c r="B104" s="4" t="s">
        <v>314</v>
      </c>
      <c r="C104" s="111"/>
    </row>
    <row r="105" spans="1:3" x14ac:dyDescent="0.25">
      <c r="A105" s="12" t="s">
        <v>568</v>
      </c>
      <c r="B105" s="4" t="s">
        <v>314</v>
      </c>
      <c r="C105" s="111"/>
    </row>
    <row r="106" spans="1:3" s="82" customFormat="1" ht="25.5" x14ac:dyDescent="0.25">
      <c r="A106" s="6" t="s">
        <v>524</v>
      </c>
      <c r="B106" s="7" t="s">
        <v>314</v>
      </c>
      <c r="C106" s="112">
        <f>SUM(C96:C105)</f>
        <v>0</v>
      </c>
    </row>
    <row r="107" spans="1:3" x14ac:dyDescent="0.25">
      <c r="A107" s="12" t="s">
        <v>565</v>
      </c>
      <c r="B107" s="4" t="s">
        <v>315</v>
      </c>
      <c r="C107" s="111"/>
    </row>
    <row r="108" spans="1:3" x14ac:dyDescent="0.25">
      <c r="A108" s="12" t="s">
        <v>566</v>
      </c>
      <c r="B108" s="4" t="s">
        <v>315</v>
      </c>
      <c r="C108" s="111"/>
    </row>
    <row r="109" spans="1:3" x14ac:dyDescent="0.25">
      <c r="A109" s="12" t="s">
        <v>574</v>
      </c>
      <c r="B109" s="4" t="s">
        <v>315</v>
      </c>
      <c r="C109" s="111"/>
    </row>
    <row r="110" spans="1:3" x14ac:dyDescent="0.25">
      <c r="A110" s="4" t="s">
        <v>573</v>
      </c>
      <c r="B110" s="4" t="s">
        <v>315</v>
      </c>
      <c r="C110" s="111"/>
    </row>
    <row r="111" spans="1:3" x14ac:dyDescent="0.25">
      <c r="A111" s="4" t="s">
        <v>572</v>
      </c>
      <c r="B111" s="4" t="s">
        <v>315</v>
      </c>
      <c r="C111" s="111"/>
    </row>
    <row r="112" spans="1:3" x14ac:dyDescent="0.25">
      <c r="A112" s="4" t="s">
        <v>571</v>
      </c>
      <c r="B112" s="4" t="s">
        <v>315</v>
      </c>
      <c r="C112" s="111"/>
    </row>
    <row r="113" spans="1:3" x14ac:dyDescent="0.25">
      <c r="A113" s="12" t="s">
        <v>570</v>
      </c>
      <c r="B113" s="4" t="s">
        <v>315</v>
      </c>
      <c r="C113" s="111"/>
    </row>
    <row r="114" spans="1:3" x14ac:dyDescent="0.25">
      <c r="A114" s="12" t="s">
        <v>569</v>
      </c>
      <c r="B114" s="4" t="s">
        <v>315</v>
      </c>
      <c r="C114" s="111"/>
    </row>
    <row r="115" spans="1:3" x14ac:dyDescent="0.25">
      <c r="A115" s="12" t="s">
        <v>567</v>
      </c>
      <c r="B115" s="4" t="s">
        <v>315</v>
      </c>
      <c r="C115" s="111"/>
    </row>
    <row r="116" spans="1:3" x14ac:dyDescent="0.25">
      <c r="A116" s="12" t="s">
        <v>568</v>
      </c>
      <c r="B116" s="4" t="s">
        <v>315</v>
      </c>
      <c r="C116" s="111"/>
    </row>
    <row r="117" spans="1:3" s="82" customFormat="1" x14ac:dyDescent="0.25">
      <c r="A117" s="14" t="s">
        <v>525</v>
      </c>
      <c r="B117" s="7" t="s">
        <v>315</v>
      </c>
      <c r="C117" s="112">
        <f>SUM(C107:C116)</f>
        <v>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40"/>
  <sheetViews>
    <sheetView workbookViewId="0">
      <selection activeCell="G10" sqref="G10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93" t="s">
        <v>626</v>
      </c>
      <c r="B1" s="193"/>
      <c r="C1" s="193"/>
    </row>
    <row r="3" spans="1:3" ht="28.5" customHeight="1" x14ac:dyDescent="0.25">
      <c r="A3" s="194" t="s">
        <v>603</v>
      </c>
      <c r="B3" s="206"/>
      <c r="C3" s="206"/>
    </row>
    <row r="4" spans="1:3" ht="26.25" customHeight="1" x14ac:dyDescent="0.25">
      <c r="A4" s="212" t="s">
        <v>21</v>
      </c>
      <c r="B4" s="212"/>
      <c r="C4" s="212"/>
    </row>
    <row r="5" spans="1:3" ht="18.75" customHeight="1" x14ac:dyDescent="0.3">
      <c r="A5" s="61"/>
      <c r="B5" s="64"/>
      <c r="C5" s="64"/>
    </row>
    <row r="6" spans="1:3" ht="23.25" customHeight="1" x14ac:dyDescent="0.25">
      <c r="A6" s="3" t="s">
        <v>1</v>
      </c>
    </row>
    <row r="7" spans="1:3" ht="25.5" x14ac:dyDescent="0.25">
      <c r="A7" s="39" t="s">
        <v>584</v>
      </c>
      <c r="B7" s="2" t="s">
        <v>53</v>
      </c>
      <c r="C7" s="60" t="s">
        <v>8</v>
      </c>
    </row>
    <row r="8" spans="1:3" x14ac:dyDescent="0.25">
      <c r="A8" s="11" t="s">
        <v>363</v>
      </c>
      <c r="B8" s="5" t="s">
        <v>132</v>
      </c>
      <c r="C8" s="24"/>
    </row>
    <row r="9" spans="1:3" x14ac:dyDescent="0.25">
      <c r="A9" s="11" t="s">
        <v>364</v>
      </c>
      <c r="B9" s="5" t="s">
        <v>132</v>
      </c>
      <c r="C9" s="24"/>
    </row>
    <row r="10" spans="1:3" x14ac:dyDescent="0.25">
      <c r="A10" s="11" t="s">
        <v>365</v>
      </c>
      <c r="B10" s="5" t="s">
        <v>132</v>
      </c>
      <c r="C10" s="24"/>
    </row>
    <row r="11" spans="1:3" x14ac:dyDescent="0.25">
      <c r="A11" s="11" t="s">
        <v>366</v>
      </c>
      <c r="B11" s="5" t="s">
        <v>132</v>
      </c>
      <c r="C11" s="24"/>
    </row>
    <row r="12" spans="1:3" x14ac:dyDescent="0.25">
      <c r="A12" s="12" t="s">
        <v>367</v>
      </c>
      <c r="B12" s="5" t="s">
        <v>132</v>
      </c>
      <c r="C12" s="24"/>
    </row>
    <row r="13" spans="1:3" x14ac:dyDescent="0.25">
      <c r="A13" s="12" t="s">
        <v>368</v>
      </c>
      <c r="B13" s="5" t="s">
        <v>132</v>
      </c>
      <c r="C13" s="24"/>
    </row>
    <row r="14" spans="1:3" s="82" customFormat="1" x14ac:dyDescent="0.25">
      <c r="A14" s="14" t="s">
        <v>15</v>
      </c>
      <c r="B14" s="13" t="s">
        <v>132</v>
      </c>
      <c r="C14" s="87">
        <f>SUM(C8:C13)</f>
        <v>0</v>
      </c>
    </row>
    <row r="15" spans="1:3" x14ac:dyDescent="0.25">
      <c r="A15" s="11" t="s">
        <v>369</v>
      </c>
      <c r="B15" s="5" t="s">
        <v>133</v>
      </c>
      <c r="C15" s="24"/>
    </row>
    <row r="16" spans="1:3" s="82" customFormat="1" x14ac:dyDescent="0.25">
      <c r="A16" s="15" t="s">
        <v>14</v>
      </c>
      <c r="B16" s="13" t="s">
        <v>133</v>
      </c>
      <c r="C16" s="87">
        <f>SUM(C15)</f>
        <v>0</v>
      </c>
    </row>
    <row r="17" spans="1:3" x14ac:dyDescent="0.25">
      <c r="A17" s="11" t="s">
        <v>370</v>
      </c>
      <c r="B17" s="5" t="s">
        <v>134</v>
      </c>
      <c r="C17" s="24"/>
    </row>
    <row r="18" spans="1:3" x14ac:dyDescent="0.25">
      <c r="A18" s="11" t="s">
        <v>371</v>
      </c>
      <c r="B18" s="5" t="s">
        <v>134</v>
      </c>
      <c r="C18" s="24"/>
    </row>
    <row r="19" spans="1:3" x14ac:dyDescent="0.25">
      <c r="A19" s="12" t="s">
        <v>372</v>
      </c>
      <c r="B19" s="5" t="s">
        <v>134</v>
      </c>
      <c r="C19" s="24">
        <v>4</v>
      </c>
    </row>
    <row r="20" spans="1:3" x14ac:dyDescent="0.25">
      <c r="A20" s="12" t="s">
        <v>373</v>
      </c>
      <c r="B20" s="5" t="s">
        <v>134</v>
      </c>
      <c r="C20" s="24"/>
    </row>
    <row r="21" spans="1:3" x14ac:dyDescent="0.25">
      <c r="A21" s="12" t="s">
        <v>374</v>
      </c>
      <c r="B21" s="5" t="s">
        <v>134</v>
      </c>
      <c r="C21" s="24"/>
    </row>
    <row r="22" spans="1:3" ht="30" x14ac:dyDescent="0.25">
      <c r="A22" s="16" t="s">
        <v>375</v>
      </c>
      <c r="B22" s="5" t="s">
        <v>134</v>
      </c>
      <c r="C22" s="24"/>
    </row>
    <row r="23" spans="1:3" s="82" customFormat="1" x14ac:dyDescent="0.25">
      <c r="A23" s="10" t="s">
        <v>13</v>
      </c>
      <c r="B23" s="13" t="s">
        <v>134</v>
      </c>
      <c r="C23" s="87">
        <f>SUM(C17:C22)</f>
        <v>4</v>
      </c>
    </row>
    <row r="24" spans="1:3" x14ac:dyDescent="0.25">
      <c r="A24" s="11" t="s">
        <v>376</v>
      </c>
      <c r="B24" s="5" t="s">
        <v>135</v>
      </c>
      <c r="C24" s="24"/>
    </row>
    <row r="25" spans="1:3" x14ac:dyDescent="0.25">
      <c r="A25" s="11" t="s">
        <v>377</v>
      </c>
      <c r="B25" s="5" t="s">
        <v>135</v>
      </c>
      <c r="C25" s="24"/>
    </row>
    <row r="26" spans="1:3" s="82" customFormat="1" x14ac:dyDescent="0.25">
      <c r="A26" s="10" t="s">
        <v>12</v>
      </c>
      <c r="B26" s="7" t="s">
        <v>135</v>
      </c>
      <c r="C26" s="87">
        <f>SUM(C24:C25)</f>
        <v>0</v>
      </c>
    </row>
    <row r="27" spans="1:3" x14ac:dyDescent="0.25">
      <c r="A27" s="11" t="s">
        <v>378</v>
      </c>
      <c r="B27" s="5" t="s">
        <v>136</v>
      </c>
      <c r="C27" s="24"/>
    </row>
    <row r="28" spans="1:3" x14ac:dyDescent="0.25">
      <c r="A28" s="11" t="s">
        <v>379</v>
      </c>
      <c r="B28" s="5" t="s">
        <v>136</v>
      </c>
      <c r="C28" s="24"/>
    </row>
    <row r="29" spans="1:3" x14ac:dyDescent="0.25">
      <c r="A29" s="12" t="s">
        <v>380</v>
      </c>
      <c r="B29" s="5" t="s">
        <v>136</v>
      </c>
      <c r="C29" s="24"/>
    </row>
    <row r="30" spans="1:3" x14ac:dyDescent="0.25">
      <c r="A30" s="12" t="s">
        <v>381</v>
      </c>
      <c r="B30" s="5" t="s">
        <v>136</v>
      </c>
      <c r="C30" s="24"/>
    </row>
    <row r="31" spans="1:3" x14ac:dyDescent="0.25">
      <c r="A31" s="12" t="s">
        <v>382</v>
      </c>
      <c r="B31" s="5" t="s">
        <v>136</v>
      </c>
      <c r="C31" s="110"/>
    </row>
    <row r="32" spans="1:3" x14ac:dyDescent="0.25">
      <c r="A32" s="12" t="s">
        <v>383</v>
      </c>
      <c r="B32" s="5" t="s">
        <v>136</v>
      </c>
      <c r="C32" s="24"/>
    </row>
    <row r="33" spans="1:3" x14ac:dyDescent="0.25">
      <c r="A33" s="12" t="s">
        <v>384</v>
      </c>
      <c r="B33" s="5" t="s">
        <v>136</v>
      </c>
      <c r="C33" s="24"/>
    </row>
    <row r="34" spans="1:3" x14ac:dyDescent="0.25">
      <c r="A34" s="12" t="s">
        <v>385</v>
      </c>
      <c r="B34" s="5" t="s">
        <v>136</v>
      </c>
      <c r="C34" s="24"/>
    </row>
    <row r="35" spans="1:3" x14ac:dyDescent="0.25">
      <c r="A35" s="12" t="s">
        <v>617</v>
      </c>
      <c r="B35" s="5" t="s">
        <v>136</v>
      </c>
      <c r="C35" s="24">
        <v>511</v>
      </c>
    </row>
    <row r="36" spans="1:3" x14ac:dyDescent="0.25">
      <c r="A36" s="12" t="s">
        <v>386</v>
      </c>
      <c r="B36" s="5" t="s">
        <v>136</v>
      </c>
      <c r="C36" s="24"/>
    </row>
    <row r="37" spans="1:3" ht="30" x14ac:dyDescent="0.25">
      <c r="A37" s="12" t="s">
        <v>387</v>
      </c>
      <c r="B37" s="5" t="s">
        <v>136</v>
      </c>
      <c r="C37" s="24">
        <v>0</v>
      </c>
    </row>
    <row r="38" spans="1:3" ht="30" x14ac:dyDescent="0.25">
      <c r="A38" s="12" t="s">
        <v>388</v>
      </c>
      <c r="B38" s="5" t="s">
        <v>136</v>
      </c>
      <c r="C38" s="24">
        <v>0</v>
      </c>
    </row>
    <row r="39" spans="1:3" s="82" customFormat="1" x14ac:dyDescent="0.25">
      <c r="A39" s="10" t="s">
        <v>389</v>
      </c>
      <c r="B39" s="13" t="s">
        <v>136</v>
      </c>
      <c r="C39" s="112">
        <v>511</v>
      </c>
    </row>
    <row r="40" spans="1:3" s="82" customFormat="1" ht="15.75" x14ac:dyDescent="0.25">
      <c r="A40" s="17" t="s">
        <v>390</v>
      </c>
      <c r="B40" s="8" t="s">
        <v>137</v>
      </c>
      <c r="C40" s="87">
        <f>SUM(C39,C26,C23,C16,C14)</f>
        <v>515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4"/>
  <sheetViews>
    <sheetView workbookViewId="0">
      <selection activeCell="G9" sqref="G9"/>
    </sheetView>
  </sheetViews>
  <sheetFormatPr defaultRowHeight="15" x14ac:dyDescent="0.25"/>
  <cols>
    <col min="1" max="1" width="65" customWidth="1"/>
    <col min="3" max="3" width="16.85546875" style="113" customWidth="1"/>
  </cols>
  <sheetData>
    <row r="1" spans="1:3" x14ac:dyDescent="0.25">
      <c r="A1" s="193" t="s">
        <v>627</v>
      </c>
      <c r="B1" s="193"/>
      <c r="C1" s="193"/>
    </row>
    <row r="3" spans="1:3" ht="24" customHeight="1" x14ac:dyDescent="0.25">
      <c r="A3" s="194" t="s">
        <v>603</v>
      </c>
      <c r="B3" s="195"/>
      <c r="C3" s="195"/>
    </row>
    <row r="4" spans="1:3" ht="26.25" customHeight="1" x14ac:dyDescent="0.25">
      <c r="A4" s="212" t="s">
        <v>16</v>
      </c>
      <c r="B4" s="195"/>
      <c r="C4" s="195"/>
    </row>
    <row r="6" spans="1:3" ht="25.5" x14ac:dyDescent="0.25">
      <c r="A6" s="39" t="s">
        <v>584</v>
      </c>
      <c r="B6" s="2" t="s">
        <v>53</v>
      </c>
      <c r="C6" s="119" t="s">
        <v>8</v>
      </c>
    </row>
    <row r="7" spans="1:3" x14ac:dyDescent="0.25">
      <c r="A7" s="4" t="s">
        <v>508</v>
      </c>
      <c r="B7" s="4" t="s">
        <v>266</v>
      </c>
      <c r="C7" s="111"/>
    </row>
    <row r="8" spans="1:3" x14ac:dyDescent="0.25">
      <c r="A8" s="4" t="s">
        <v>509</v>
      </c>
      <c r="B8" s="4" t="s">
        <v>266</v>
      </c>
      <c r="C8" s="111"/>
    </row>
    <row r="9" spans="1:3" x14ac:dyDescent="0.25">
      <c r="A9" s="4" t="s">
        <v>510</v>
      </c>
      <c r="B9" s="4" t="s">
        <v>266</v>
      </c>
      <c r="C9" s="111">
        <v>185</v>
      </c>
    </row>
    <row r="10" spans="1:3" x14ac:dyDescent="0.25">
      <c r="A10" s="4" t="s">
        <v>511</v>
      </c>
      <c r="B10" s="4" t="s">
        <v>266</v>
      </c>
      <c r="C10" s="111"/>
    </row>
    <row r="11" spans="1:3" s="82" customFormat="1" x14ac:dyDescent="0.25">
      <c r="A11" s="6" t="s">
        <v>460</v>
      </c>
      <c r="B11" s="7" t="s">
        <v>266</v>
      </c>
      <c r="C11" s="112">
        <f>SUM(C7:C10)</f>
        <v>185</v>
      </c>
    </row>
    <row r="12" spans="1:3" x14ac:dyDescent="0.25">
      <c r="A12" s="4" t="s">
        <v>461</v>
      </c>
      <c r="B12" s="5" t="s">
        <v>267</v>
      </c>
      <c r="C12" s="111">
        <v>1923</v>
      </c>
    </row>
    <row r="13" spans="1:3" ht="27" x14ac:dyDescent="0.25">
      <c r="A13" s="48" t="s">
        <v>268</v>
      </c>
      <c r="B13" s="48" t="s">
        <v>267</v>
      </c>
      <c r="C13" s="111">
        <v>1923</v>
      </c>
    </row>
    <row r="14" spans="1:3" ht="27" x14ac:dyDescent="0.25">
      <c r="A14" s="48" t="s">
        <v>269</v>
      </c>
      <c r="B14" s="48" t="s">
        <v>267</v>
      </c>
      <c r="C14" s="111"/>
    </row>
    <row r="15" spans="1:3" x14ac:dyDescent="0.25">
      <c r="A15" s="4" t="s">
        <v>463</v>
      </c>
      <c r="B15" s="5" t="s">
        <v>273</v>
      </c>
      <c r="C15" s="111">
        <v>304</v>
      </c>
    </row>
    <row r="16" spans="1:3" ht="27" x14ac:dyDescent="0.25">
      <c r="A16" s="48" t="s">
        <v>274</v>
      </c>
      <c r="B16" s="48" t="s">
        <v>273</v>
      </c>
      <c r="C16" s="111"/>
    </row>
    <row r="17" spans="1:3" ht="27" x14ac:dyDescent="0.25">
      <c r="A17" s="48" t="s">
        <v>275</v>
      </c>
      <c r="B17" s="48" t="s">
        <v>273</v>
      </c>
      <c r="C17" s="111">
        <v>304</v>
      </c>
    </row>
    <row r="18" spans="1:3" x14ac:dyDescent="0.25">
      <c r="A18" s="48" t="s">
        <v>276</v>
      </c>
      <c r="B18" s="48" t="s">
        <v>273</v>
      </c>
      <c r="C18" s="111"/>
    </row>
    <row r="19" spans="1:3" x14ac:dyDescent="0.25">
      <c r="A19" s="48" t="s">
        <v>277</v>
      </c>
      <c r="B19" s="48" t="s">
        <v>273</v>
      </c>
      <c r="C19" s="111"/>
    </row>
    <row r="20" spans="1:3" x14ac:dyDescent="0.25">
      <c r="A20" s="4" t="s">
        <v>512</v>
      </c>
      <c r="B20" s="5" t="s">
        <v>278</v>
      </c>
      <c r="C20" s="111">
        <v>20</v>
      </c>
    </row>
    <row r="21" spans="1:3" x14ac:dyDescent="0.25">
      <c r="A21" s="48" t="s">
        <v>279</v>
      </c>
      <c r="B21" s="48" t="s">
        <v>278</v>
      </c>
      <c r="C21" s="111"/>
    </row>
    <row r="22" spans="1:3" x14ac:dyDescent="0.25">
      <c r="A22" s="48" t="s">
        <v>280</v>
      </c>
      <c r="B22" s="48" t="s">
        <v>278</v>
      </c>
      <c r="C22" s="111">
        <v>20</v>
      </c>
    </row>
    <row r="23" spans="1:3" s="82" customFormat="1" x14ac:dyDescent="0.25">
      <c r="A23" s="6" t="s">
        <v>491</v>
      </c>
      <c r="B23" s="7" t="s">
        <v>281</v>
      </c>
      <c r="C23" s="112">
        <f>SUM(C12,C15,C20,)</f>
        <v>2247</v>
      </c>
    </row>
    <row r="24" spans="1:3" x14ac:dyDescent="0.25">
      <c r="A24" s="4" t="s">
        <v>513</v>
      </c>
      <c r="B24" s="4" t="s">
        <v>282</v>
      </c>
      <c r="C24" s="111"/>
    </row>
    <row r="25" spans="1:3" x14ac:dyDescent="0.25">
      <c r="A25" s="4" t="s">
        <v>514</v>
      </c>
      <c r="B25" s="4" t="s">
        <v>282</v>
      </c>
      <c r="C25" s="111"/>
    </row>
    <row r="26" spans="1:3" x14ac:dyDescent="0.25">
      <c r="A26" s="4" t="s">
        <v>515</v>
      </c>
      <c r="B26" s="4" t="s">
        <v>282</v>
      </c>
      <c r="C26" s="111"/>
    </row>
    <row r="27" spans="1:3" x14ac:dyDescent="0.25">
      <c r="A27" s="4" t="s">
        <v>516</v>
      </c>
      <c r="B27" s="4" t="s">
        <v>282</v>
      </c>
      <c r="C27" s="111"/>
    </row>
    <row r="28" spans="1:3" x14ac:dyDescent="0.25">
      <c r="A28" s="4" t="s">
        <v>517</v>
      </c>
      <c r="B28" s="4" t="s">
        <v>282</v>
      </c>
      <c r="C28" s="111"/>
    </row>
    <row r="29" spans="1:3" x14ac:dyDescent="0.25">
      <c r="A29" s="4" t="s">
        <v>518</v>
      </c>
      <c r="B29" s="4" t="s">
        <v>282</v>
      </c>
      <c r="C29" s="111"/>
    </row>
    <row r="30" spans="1:3" x14ac:dyDescent="0.25">
      <c r="A30" s="4" t="s">
        <v>519</v>
      </c>
      <c r="B30" s="4" t="s">
        <v>282</v>
      </c>
      <c r="C30" s="111"/>
    </row>
    <row r="31" spans="1:3" x14ac:dyDescent="0.25">
      <c r="A31" s="4" t="s">
        <v>520</v>
      </c>
      <c r="B31" s="4" t="s">
        <v>282</v>
      </c>
      <c r="C31" s="111"/>
    </row>
    <row r="32" spans="1:3" ht="45" x14ac:dyDescent="0.25">
      <c r="A32" s="4" t="s">
        <v>521</v>
      </c>
      <c r="B32" s="4" t="s">
        <v>282</v>
      </c>
      <c r="C32" s="111"/>
    </row>
    <row r="33" spans="1:3" x14ac:dyDescent="0.25">
      <c r="A33" s="4" t="s">
        <v>612</v>
      </c>
      <c r="B33" s="4" t="s">
        <v>282</v>
      </c>
      <c r="C33" s="111">
        <v>15</v>
      </c>
    </row>
    <row r="34" spans="1:3" s="82" customFormat="1" x14ac:dyDescent="0.25">
      <c r="A34" s="6" t="s">
        <v>465</v>
      </c>
      <c r="B34" s="7" t="s">
        <v>282</v>
      </c>
      <c r="C34" s="112">
        <v>15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71"/>
  <sheetViews>
    <sheetView tabSelected="1" workbookViewId="0">
      <selection activeCell="G11" sqref="G11"/>
    </sheetView>
  </sheetViews>
  <sheetFormatPr defaultRowHeight="15" x14ac:dyDescent="0.25"/>
  <cols>
    <col min="1" max="1" width="64.5703125" customWidth="1"/>
    <col min="2" max="2" width="11" customWidth="1"/>
    <col min="3" max="3" width="33.85546875" style="113" customWidth="1"/>
    <col min="4" max="4" width="35.5703125" style="113" customWidth="1"/>
  </cols>
  <sheetData>
    <row r="1" spans="1:4" x14ac:dyDescent="0.25">
      <c r="C1" s="213" t="s">
        <v>628</v>
      </c>
      <c r="D1" s="213"/>
    </row>
    <row r="3" spans="1:4" ht="22.5" customHeight="1" x14ac:dyDescent="0.25">
      <c r="A3" s="194" t="s">
        <v>603</v>
      </c>
      <c r="B3" s="195"/>
      <c r="C3" s="195"/>
      <c r="D3" s="195"/>
    </row>
    <row r="4" spans="1:4" ht="48.75" customHeight="1" x14ac:dyDescent="0.25">
      <c r="A4" s="197" t="s">
        <v>17</v>
      </c>
      <c r="B4" s="195"/>
      <c r="C4" s="195"/>
      <c r="D4" s="196"/>
    </row>
    <row r="5" spans="1:4" ht="21" customHeight="1" x14ac:dyDescent="0.25">
      <c r="A5" s="57"/>
      <c r="B5" s="58"/>
      <c r="C5" s="118"/>
    </row>
    <row r="6" spans="1:4" x14ac:dyDescent="0.25">
      <c r="A6" s="3" t="s">
        <v>1</v>
      </c>
    </row>
    <row r="7" spans="1:4" ht="25.5" x14ac:dyDescent="0.25">
      <c r="A7" s="39" t="s">
        <v>584</v>
      </c>
      <c r="B7" s="2" t="s">
        <v>53</v>
      </c>
      <c r="C7" s="119" t="s">
        <v>9</v>
      </c>
      <c r="D7" s="119" t="s">
        <v>11</v>
      </c>
    </row>
    <row r="8" spans="1:4" x14ac:dyDescent="0.25">
      <c r="A8" s="11" t="s">
        <v>407</v>
      </c>
      <c r="B8" s="4" t="s">
        <v>190</v>
      </c>
      <c r="C8" s="111"/>
      <c r="D8" s="111"/>
    </row>
    <row r="9" spans="1:4" x14ac:dyDescent="0.25">
      <c r="A9" s="18" t="s">
        <v>191</v>
      </c>
      <c r="B9" s="18" t="s">
        <v>190</v>
      </c>
      <c r="C9" s="111"/>
      <c r="D9" s="111"/>
    </row>
    <row r="10" spans="1:4" x14ac:dyDescent="0.25">
      <c r="A10" s="18" t="s">
        <v>192</v>
      </c>
      <c r="B10" s="18" t="s">
        <v>190</v>
      </c>
      <c r="C10" s="111"/>
      <c r="D10" s="111"/>
    </row>
    <row r="11" spans="1:4" ht="30" x14ac:dyDescent="0.25">
      <c r="A11" s="11" t="s">
        <v>193</v>
      </c>
      <c r="B11" s="4" t="s">
        <v>194</v>
      </c>
      <c r="C11" s="111"/>
      <c r="D11" s="111"/>
    </row>
    <row r="12" spans="1:4" x14ac:dyDescent="0.25">
      <c r="A12" s="11" t="s">
        <v>406</v>
      </c>
      <c r="B12" s="4" t="s">
        <v>195</v>
      </c>
      <c r="C12" s="111"/>
      <c r="D12" s="111">
        <v>7989</v>
      </c>
    </row>
    <row r="13" spans="1:4" x14ac:dyDescent="0.25">
      <c r="A13" s="18" t="s">
        <v>191</v>
      </c>
      <c r="B13" s="18" t="s">
        <v>195</v>
      </c>
      <c r="C13" s="111"/>
      <c r="D13" s="111"/>
    </row>
    <row r="14" spans="1:4" x14ac:dyDescent="0.25">
      <c r="A14" s="18" t="s">
        <v>192</v>
      </c>
      <c r="B14" s="18" t="s">
        <v>196</v>
      </c>
      <c r="C14" s="111"/>
      <c r="D14" s="111"/>
    </row>
    <row r="15" spans="1:4" s="82" customFormat="1" x14ac:dyDescent="0.25">
      <c r="A15" s="10" t="s">
        <v>405</v>
      </c>
      <c r="B15" s="6" t="s">
        <v>197</v>
      </c>
      <c r="C15" s="112">
        <f>SUM(C8,C11,C12,)</f>
        <v>0</v>
      </c>
      <c r="D15" s="112">
        <f>SUM(D8,D11,D12,)</f>
        <v>7989</v>
      </c>
    </row>
    <row r="16" spans="1:4" x14ac:dyDescent="0.25">
      <c r="A16" s="20" t="s">
        <v>410</v>
      </c>
      <c r="B16" s="4" t="s">
        <v>198</v>
      </c>
      <c r="C16" s="111"/>
      <c r="D16" s="111"/>
    </row>
    <row r="17" spans="1:4" x14ac:dyDescent="0.25">
      <c r="A17" s="18" t="s">
        <v>199</v>
      </c>
      <c r="B17" s="18" t="s">
        <v>198</v>
      </c>
      <c r="C17" s="111"/>
      <c r="D17" s="111"/>
    </row>
    <row r="18" spans="1:4" x14ac:dyDescent="0.25">
      <c r="A18" s="18" t="s">
        <v>200</v>
      </c>
      <c r="B18" s="18" t="s">
        <v>198</v>
      </c>
      <c r="C18" s="111"/>
      <c r="D18" s="111"/>
    </row>
    <row r="19" spans="1:4" x14ac:dyDescent="0.25">
      <c r="A19" s="20" t="s">
        <v>411</v>
      </c>
      <c r="B19" s="4" t="s">
        <v>201</v>
      </c>
      <c r="C19" s="111"/>
      <c r="D19" s="111"/>
    </row>
    <row r="20" spans="1:4" x14ac:dyDescent="0.25">
      <c r="A20" s="18" t="s">
        <v>192</v>
      </c>
      <c r="B20" s="18" t="s">
        <v>201</v>
      </c>
      <c r="C20" s="111"/>
      <c r="D20" s="111"/>
    </row>
    <row r="21" spans="1:4" x14ac:dyDescent="0.25">
      <c r="A21" s="12" t="s">
        <v>202</v>
      </c>
      <c r="B21" s="4" t="s">
        <v>203</v>
      </c>
      <c r="C21" s="111"/>
      <c r="D21" s="111"/>
    </row>
    <row r="22" spans="1:4" x14ac:dyDescent="0.25">
      <c r="A22" s="12" t="s">
        <v>412</v>
      </c>
      <c r="B22" s="4" t="s">
        <v>204</v>
      </c>
      <c r="C22" s="111"/>
      <c r="D22" s="111"/>
    </row>
    <row r="23" spans="1:4" x14ac:dyDescent="0.25">
      <c r="A23" s="18" t="s">
        <v>200</v>
      </c>
      <c r="B23" s="18" t="s">
        <v>204</v>
      </c>
      <c r="C23" s="111"/>
      <c r="D23" s="111"/>
    </row>
    <row r="24" spans="1:4" x14ac:dyDescent="0.25">
      <c r="A24" s="18" t="s">
        <v>192</v>
      </c>
      <c r="B24" s="18" t="s">
        <v>204</v>
      </c>
      <c r="C24" s="111"/>
      <c r="D24" s="111"/>
    </row>
    <row r="25" spans="1:4" s="82" customFormat="1" x14ac:dyDescent="0.25">
      <c r="A25" s="21" t="s">
        <v>408</v>
      </c>
      <c r="B25" s="6" t="s">
        <v>205</v>
      </c>
      <c r="C25" s="112">
        <f>SUM(C16,C19,C21,C22,)</f>
        <v>0</v>
      </c>
      <c r="D25" s="112">
        <f>SUM(D16,D19,D21,D22,)</f>
        <v>0</v>
      </c>
    </row>
    <row r="26" spans="1:4" x14ac:dyDescent="0.25">
      <c r="A26" s="20" t="s">
        <v>206</v>
      </c>
      <c r="B26" s="4" t="s">
        <v>207</v>
      </c>
      <c r="C26" s="111"/>
      <c r="D26" s="111"/>
    </row>
    <row r="27" spans="1:4" x14ac:dyDescent="0.25">
      <c r="A27" s="20" t="s">
        <v>208</v>
      </c>
      <c r="B27" s="4" t="s">
        <v>209</v>
      </c>
      <c r="C27" s="111"/>
      <c r="D27" s="111"/>
    </row>
    <row r="28" spans="1:4" x14ac:dyDescent="0.25">
      <c r="A28" s="20" t="s">
        <v>212</v>
      </c>
      <c r="B28" s="4" t="s">
        <v>213</v>
      </c>
      <c r="C28" s="111"/>
      <c r="D28" s="111"/>
    </row>
    <row r="29" spans="1:4" x14ac:dyDescent="0.25">
      <c r="A29" s="20" t="s">
        <v>214</v>
      </c>
      <c r="B29" s="4" t="s">
        <v>215</v>
      </c>
      <c r="C29" s="111"/>
      <c r="D29" s="111"/>
    </row>
    <row r="30" spans="1:4" x14ac:dyDescent="0.25">
      <c r="A30" s="20" t="s">
        <v>216</v>
      </c>
      <c r="B30" s="4" t="s">
        <v>217</v>
      </c>
      <c r="C30" s="111"/>
      <c r="D30" s="111"/>
    </row>
    <row r="31" spans="1:4" s="82" customFormat="1" x14ac:dyDescent="0.25">
      <c r="A31" s="40" t="s">
        <v>409</v>
      </c>
      <c r="B31" s="41" t="s">
        <v>218</v>
      </c>
      <c r="C31" s="112">
        <f>SUM(C15,C25,C26:C30)</f>
        <v>0</v>
      </c>
      <c r="D31" s="112">
        <f>SUM(D15,D25,D26:D30)</f>
        <v>7989</v>
      </c>
    </row>
    <row r="32" spans="1:4" x14ac:dyDescent="0.25">
      <c r="A32" s="20" t="s">
        <v>219</v>
      </c>
      <c r="B32" s="4" t="s">
        <v>220</v>
      </c>
      <c r="C32" s="111"/>
      <c r="D32" s="111"/>
    </row>
    <row r="33" spans="1:4" x14ac:dyDescent="0.25">
      <c r="A33" s="11" t="s">
        <v>221</v>
      </c>
      <c r="B33" s="4" t="s">
        <v>222</v>
      </c>
      <c r="C33" s="111"/>
      <c r="D33" s="111"/>
    </row>
    <row r="34" spans="1:4" x14ac:dyDescent="0.25">
      <c r="A34" s="20" t="s">
        <v>413</v>
      </c>
      <c r="B34" s="4" t="s">
        <v>223</v>
      </c>
      <c r="C34" s="111"/>
      <c r="D34" s="111"/>
    </row>
    <row r="35" spans="1:4" x14ac:dyDescent="0.25">
      <c r="A35" s="18" t="s">
        <v>192</v>
      </c>
      <c r="B35" s="18" t="s">
        <v>223</v>
      </c>
      <c r="C35" s="111"/>
      <c r="D35" s="111"/>
    </row>
    <row r="36" spans="1:4" x14ac:dyDescent="0.25">
      <c r="A36" s="20" t="s">
        <v>414</v>
      </c>
      <c r="B36" s="4" t="s">
        <v>224</v>
      </c>
      <c r="C36" s="111"/>
      <c r="D36" s="111"/>
    </row>
    <row r="37" spans="1:4" x14ac:dyDescent="0.25">
      <c r="A37" s="18" t="s">
        <v>225</v>
      </c>
      <c r="B37" s="18" t="s">
        <v>224</v>
      </c>
      <c r="C37" s="111"/>
      <c r="D37" s="111"/>
    </row>
    <row r="38" spans="1:4" x14ac:dyDescent="0.25">
      <c r="A38" s="18" t="s">
        <v>226</v>
      </c>
      <c r="B38" s="18" t="s">
        <v>224</v>
      </c>
      <c r="C38" s="111"/>
      <c r="D38" s="111"/>
    </row>
    <row r="39" spans="1:4" x14ac:dyDescent="0.25">
      <c r="A39" s="18" t="s">
        <v>227</v>
      </c>
      <c r="B39" s="18" t="s">
        <v>224</v>
      </c>
      <c r="C39" s="111"/>
      <c r="D39" s="111"/>
    </row>
    <row r="40" spans="1:4" x14ac:dyDescent="0.25">
      <c r="A40" s="18" t="s">
        <v>192</v>
      </c>
      <c r="B40" s="18" t="s">
        <v>224</v>
      </c>
      <c r="C40" s="111"/>
      <c r="D40" s="111"/>
    </row>
    <row r="41" spans="1:4" s="82" customFormat="1" x14ac:dyDescent="0.25">
      <c r="A41" s="40" t="s">
        <v>415</v>
      </c>
      <c r="B41" s="41" t="s">
        <v>228</v>
      </c>
      <c r="C41" s="112">
        <f>SUM(C32:C34,C36,)</f>
        <v>0</v>
      </c>
      <c r="D41" s="112">
        <f>SUM(D32:D34,D36,)</f>
        <v>0</v>
      </c>
    </row>
    <row r="44" spans="1:4" ht="25.5" x14ac:dyDescent="0.25">
      <c r="A44" s="39" t="s">
        <v>584</v>
      </c>
      <c r="B44" s="2" t="s">
        <v>53</v>
      </c>
      <c r="C44" s="119" t="s">
        <v>9</v>
      </c>
      <c r="D44" s="119" t="s">
        <v>10</v>
      </c>
    </row>
    <row r="45" spans="1:4" x14ac:dyDescent="0.25">
      <c r="A45" s="20" t="s">
        <v>479</v>
      </c>
      <c r="B45" s="4" t="s">
        <v>318</v>
      </c>
      <c r="C45" s="111"/>
      <c r="D45" s="111"/>
    </row>
    <row r="46" spans="1:4" x14ac:dyDescent="0.25">
      <c r="A46" s="48" t="s">
        <v>191</v>
      </c>
      <c r="B46" s="48" t="s">
        <v>318</v>
      </c>
      <c r="C46" s="111"/>
      <c r="D46" s="111"/>
    </row>
    <row r="47" spans="1:4" ht="30" x14ac:dyDescent="0.25">
      <c r="A47" s="11" t="s">
        <v>319</v>
      </c>
      <c r="B47" s="4" t="s">
        <v>320</v>
      </c>
      <c r="C47" s="111"/>
      <c r="D47" s="111"/>
    </row>
    <row r="48" spans="1:4" x14ac:dyDescent="0.25">
      <c r="A48" s="20" t="s">
        <v>526</v>
      </c>
      <c r="B48" s="4" t="s">
        <v>321</v>
      </c>
      <c r="C48" s="111"/>
      <c r="D48" s="111">
        <v>7989</v>
      </c>
    </row>
    <row r="49" spans="1:4" x14ac:dyDescent="0.25">
      <c r="A49" s="48" t="s">
        <v>191</v>
      </c>
      <c r="B49" s="48" t="s">
        <v>321</v>
      </c>
      <c r="C49" s="111"/>
      <c r="D49" s="111"/>
    </row>
    <row r="50" spans="1:4" s="82" customFormat="1" x14ac:dyDescent="0.25">
      <c r="A50" s="10" t="s">
        <v>498</v>
      </c>
      <c r="B50" s="6" t="s">
        <v>322</v>
      </c>
      <c r="C50" s="112">
        <f>SUM(C45,C47,C48,)</f>
        <v>0</v>
      </c>
      <c r="D50" s="112">
        <f>SUM(D45,D47,D48,)</f>
        <v>7989</v>
      </c>
    </row>
    <row r="51" spans="1:4" x14ac:dyDescent="0.25">
      <c r="A51" s="11" t="s">
        <v>527</v>
      </c>
      <c r="B51" s="4" t="s">
        <v>323</v>
      </c>
      <c r="C51" s="111"/>
      <c r="D51" s="111"/>
    </row>
    <row r="52" spans="1:4" x14ac:dyDescent="0.25">
      <c r="A52" s="48" t="s">
        <v>199</v>
      </c>
      <c r="B52" s="48" t="s">
        <v>323</v>
      </c>
      <c r="C52" s="111"/>
      <c r="D52" s="111"/>
    </row>
    <row r="53" spans="1:4" x14ac:dyDescent="0.25">
      <c r="A53" s="20" t="s">
        <v>324</v>
      </c>
      <c r="B53" s="4" t="s">
        <v>325</v>
      </c>
      <c r="C53" s="111"/>
      <c r="D53" s="111"/>
    </row>
    <row r="54" spans="1:4" x14ac:dyDescent="0.25">
      <c r="A54" s="12" t="s">
        <v>528</v>
      </c>
      <c r="B54" s="4" t="s">
        <v>326</v>
      </c>
      <c r="C54" s="111"/>
      <c r="D54" s="111"/>
    </row>
    <row r="55" spans="1:4" x14ac:dyDescent="0.25">
      <c r="A55" s="48" t="s">
        <v>200</v>
      </c>
      <c r="B55" s="48" t="s">
        <v>326</v>
      </c>
      <c r="C55" s="111"/>
      <c r="D55" s="111"/>
    </row>
    <row r="56" spans="1:4" x14ac:dyDescent="0.25">
      <c r="A56" s="20" t="s">
        <v>327</v>
      </c>
      <c r="B56" s="4" t="s">
        <v>328</v>
      </c>
      <c r="C56" s="111"/>
      <c r="D56" s="111"/>
    </row>
    <row r="57" spans="1:4" s="82" customFormat="1" x14ac:dyDescent="0.25">
      <c r="A57" s="21" t="s">
        <v>499</v>
      </c>
      <c r="B57" s="6" t="s">
        <v>329</v>
      </c>
      <c r="C57" s="112">
        <f>SUM(C51,C53,C54,C56,)</f>
        <v>0</v>
      </c>
      <c r="D57" s="112">
        <f>SUM(D51,D53,D54,D56,)</f>
        <v>0</v>
      </c>
    </row>
    <row r="58" spans="1:4" s="82" customFormat="1" x14ac:dyDescent="0.25">
      <c r="A58" s="21" t="s">
        <v>333</v>
      </c>
      <c r="B58" s="6" t="s">
        <v>334</v>
      </c>
      <c r="C58" s="112"/>
      <c r="D58" s="112"/>
    </row>
    <row r="59" spans="1:4" s="82" customFormat="1" x14ac:dyDescent="0.25">
      <c r="A59" s="21" t="s">
        <v>335</v>
      </c>
      <c r="B59" s="6" t="s">
        <v>336</v>
      </c>
      <c r="C59" s="112"/>
      <c r="D59" s="112"/>
    </row>
    <row r="60" spans="1:4" s="82" customFormat="1" x14ac:dyDescent="0.25">
      <c r="A60" s="21" t="s">
        <v>339</v>
      </c>
      <c r="B60" s="6" t="s">
        <v>340</v>
      </c>
      <c r="C60" s="112"/>
      <c r="D60" s="112"/>
    </row>
    <row r="61" spans="1:4" s="82" customFormat="1" x14ac:dyDescent="0.25">
      <c r="A61" s="10" t="s">
        <v>0</v>
      </c>
      <c r="B61" s="6" t="s">
        <v>341</v>
      </c>
      <c r="C61" s="112"/>
      <c r="D61" s="112"/>
    </row>
    <row r="62" spans="1:4" s="82" customFormat="1" x14ac:dyDescent="0.25">
      <c r="A62" s="14" t="s">
        <v>342</v>
      </c>
      <c r="B62" s="6" t="s">
        <v>341</v>
      </c>
      <c r="C62" s="112"/>
      <c r="D62" s="112"/>
    </row>
    <row r="63" spans="1:4" s="82" customFormat="1" x14ac:dyDescent="0.25">
      <c r="A63" s="63" t="s">
        <v>501</v>
      </c>
      <c r="B63" s="41" t="s">
        <v>343</v>
      </c>
      <c r="C63" s="112">
        <f>SUM(C50,C57:C61)</f>
        <v>0</v>
      </c>
      <c r="D63" s="112">
        <f>SUM(D50,D57:D61)</f>
        <v>7989</v>
      </c>
    </row>
    <row r="64" spans="1:4" x14ac:dyDescent="0.25">
      <c r="A64" s="11" t="s">
        <v>344</v>
      </c>
      <c r="B64" s="4" t="s">
        <v>345</v>
      </c>
      <c r="C64" s="111"/>
      <c r="D64" s="111"/>
    </row>
    <row r="65" spans="1:4" x14ac:dyDescent="0.25">
      <c r="A65" s="12" t="s">
        <v>346</v>
      </c>
      <c r="B65" s="4" t="s">
        <v>347</v>
      </c>
      <c r="C65" s="111"/>
      <c r="D65" s="111"/>
    </row>
    <row r="66" spans="1:4" x14ac:dyDescent="0.25">
      <c r="A66" s="20" t="s">
        <v>348</v>
      </c>
      <c r="B66" s="4" t="s">
        <v>349</v>
      </c>
      <c r="C66" s="111"/>
      <c r="D66" s="111"/>
    </row>
    <row r="67" spans="1:4" x14ac:dyDescent="0.25">
      <c r="A67" s="20" t="s">
        <v>484</v>
      </c>
      <c r="B67" s="4" t="s">
        <v>350</v>
      </c>
      <c r="C67" s="111"/>
      <c r="D67" s="111"/>
    </row>
    <row r="68" spans="1:4" x14ac:dyDescent="0.25">
      <c r="A68" s="48" t="s">
        <v>225</v>
      </c>
      <c r="B68" s="48" t="s">
        <v>350</v>
      </c>
      <c r="C68" s="111"/>
      <c r="D68" s="111"/>
    </row>
    <row r="69" spans="1:4" x14ac:dyDescent="0.25">
      <c r="A69" s="48" t="s">
        <v>226</v>
      </c>
      <c r="B69" s="48" t="s">
        <v>350</v>
      </c>
      <c r="C69" s="111"/>
      <c r="D69" s="111"/>
    </row>
    <row r="70" spans="1:4" x14ac:dyDescent="0.25">
      <c r="A70" s="49" t="s">
        <v>227</v>
      </c>
      <c r="B70" s="49" t="s">
        <v>350</v>
      </c>
      <c r="C70" s="111"/>
      <c r="D70" s="111"/>
    </row>
    <row r="71" spans="1:4" s="82" customFormat="1" x14ac:dyDescent="0.25">
      <c r="A71" s="40" t="s">
        <v>502</v>
      </c>
      <c r="B71" s="41" t="s">
        <v>351</v>
      </c>
      <c r="C71" s="112">
        <f>SUM(C64:C67)</f>
        <v>0</v>
      </c>
      <c r="D71" s="112">
        <f>SUM(D64:D67)</f>
        <v>0</v>
      </c>
    </row>
  </sheetData>
  <mergeCells count="3">
    <mergeCell ref="A3:D3"/>
    <mergeCell ref="A4:D4"/>
    <mergeCell ref="C1:D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'4. melléklet'!_pr21</vt:lpstr>
      <vt:lpstr>'4. melléklet'!_pr24</vt:lpstr>
      <vt:lpstr>'4. melléklet'!_pr25</vt:lpstr>
      <vt:lpstr>'4. melléklet'!_pr26</vt:lpstr>
      <vt:lpstr>'4. melléklet'!_pr27</vt:lpstr>
      <vt:lpstr>'4. melléklet'!_pr28</vt:lpstr>
      <vt:lpstr>'5. melléklet'!foot_4_place</vt:lpstr>
      <vt:lpstr>'6.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pc-user</cp:lastModifiedBy>
  <cp:lastPrinted>2015-02-12T11:20:30Z</cp:lastPrinted>
  <dcterms:created xsi:type="dcterms:W3CDTF">2014-01-03T21:48:14Z</dcterms:created>
  <dcterms:modified xsi:type="dcterms:W3CDTF">2016-05-23T13:03:02Z</dcterms:modified>
</cp:coreProperties>
</file>