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4F9146F5-0C44-48B3-85AB-2EF9447C9E5A}" xr6:coauthVersionLast="40" xr6:coauthVersionMax="40" xr10:uidLastSave="{00000000-0000-0000-0000-000000000000}"/>
  <bookViews>
    <workbookView xWindow="0" yWindow="0" windowWidth="20490" windowHeight="7245" xr2:uid="{86DA06B7-1B89-4C9C-BA98-A4459DEA55CC}"/>
  </bookViews>
  <sheets>
    <sheet name="9.2.1. sz. mell" sheetId="1" r:id="rId1"/>
  </sheets>
  <definedNames>
    <definedName name="_xlnm.Print_Titles" localSheetId="0">'9.2.1.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6" i="1" s="1"/>
  <c r="C58" i="1" s="1"/>
  <c r="C47" i="1"/>
  <c r="C39" i="1"/>
  <c r="C38" i="1" s="1"/>
  <c r="C31" i="1"/>
  <c r="C26" i="1"/>
  <c r="C23" i="1"/>
  <c r="C20" i="1"/>
  <c r="C14" i="1"/>
  <c r="C11" i="1"/>
  <c r="C8" i="1" s="1"/>
  <c r="C37" i="1" s="1"/>
  <c r="C10" i="1"/>
  <c r="C42" i="1" l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<sst xmlns="http://schemas.openxmlformats.org/spreadsheetml/2006/main" count="113" uniqueCount="98">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</sst>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731BDB97-BBC5-4F12-B37A-5CA20E97D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3317-AFF9-4D85-B8FC-B4101E6F72C1}">
  <sheetPr codeName="Munka15">
    <tabColor rgb="FF92D050"/>
  </sheetPr>
  <dimension ref="A1:C61"/>
  <sheetViews>
    <sheetView tabSelected="1" view="pageLayout" zoomScaleNormal="115" workbookViewId="0">
      <selection activeCell="B3" sqref="B3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2217599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f>52200+114855</f>
        <v>167055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324000+103000+14094+31010</f>
        <v>472104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8" customFormat="1" ht="12" customHeight="1" x14ac:dyDescent="0.2">
      <c r="A17" s="32" t="s">
        <v>31</v>
      </c>
      <c r="B17" s="33" t="s">
        <v>32</v>
      </c>
      <c r="C17" s="37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5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5904560</v>
      </c>
    </row>
    <row r="21" spans="1:3" s="38" customFormat="1" ht="12" customHeight="1" x14ac:dyDescent="0.2">
      <c r="A21" s="32" t="s">
        <v>39</v>
      </c>
      <c r="B21" s="40" t="s">
        <v>40</v>
      </c>
      <c r="C21" s="37"/>
    </row>
    <row r="22" spans="1:3" s="38" customFormat="1" ht="12" customHeight="1" x14ac:dyDescent="0.2">
      <c r="A22" s="32" t="s">
        <v>41</v>
      </c>
      <c r="B22" s="33" t="s">
        <v>42</v>
      </c>
      <c r="C22" s="34"/>
    </row>
    <row r="23" spans="1:3" s="38" customFormat="1" ht="12" customHeight="1" x14ac:dyDescent="0.2">
      <c r="A23" s="32" t="s">
        <v>43</v>
      </c>
      <c r="B23" s="33" t="s">
        <v>44</v>
      </c>
      <c r="C23" s="41">
        <f>3096237-344442+20620+1831815+1154934+145396</f>
        <v>5904560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4"/>
    </row>
    <row r="25" spans="1:3" s="38" customFormat="1" ht="12" customHeight="1" thickBot="1" x14ac:dyDescent="0.25">
      <c r="A25" s="42" t="s">
        <v>47</v>
      </c>
      <c r="B25" s="43" t="s">
        <v>48</v>
      </c>
      <c r="C25" s="44"/>
    </row>
    <row r="26" spans="1:3" s="38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8" customFormat="1" ht="12" customHeight="1" x14ac:dyDescent="0.2">
      <c r="A27" s="45" t="s">
        <v>51</v>
      </c>
      <c r="B27" s="46" t="s">
        <v>52</v>
      </c>
      <c r="C27" s="47"/>
    </row>
    <row r="28" spans="1:3" s="38" customFormat="1" ht="12" customHeight="1" x14ac:dyDescent="0.2">
      <c r="A28" s="45" t="s">
        <v>53</v>
      </c>
      <c r="B28" s="46" t="s">
        <v>42</v>
      </c>
      <c r="C28" s="37"/>
    </row>
    <row r="29" spans="1:3" s="38" customFormat="1" ht="12" customHeight="1" x14ac:dyDescent="0.2">
      <c r="A29" s="45" t="s">
        <v>54</v>
      </c>
      <c r="B29" s="48" t="s">
        <v>55</v>
      </c>
      <c r="C29" s="37"/>
    </row>
    <row r="30" spans="1:3" s="38" customFormat="1" ht="12" customHeight="1" thickBot="1" x14ac:dyDescent="0.25">
      <c r="A30" s="32" t="s">
        <v>56</v>
      </c>
      <c r="B30" s="49" t="s">
        <v>57</v>
      </c>
      <c r="C30" s="50"/>
    </row>
    <row r="31" spans="1:3" s="38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8" customFormat="1" ht="12" customHeight="1" x14ac:dyDescent="0.2">
      <c r="A32" s="45" t="s">
        <v>60</v>
      </c>
      <c r="B32" s="46" t="s">
        <v>61</v>
      </c>
      <c r="C32" s="47"/>
    </row>
    <row r="33" spans="1:3" s="38" customFormat="1" ht="12" customHeight="1" x14ac:dyDescent="0.2">
      <c r="A33" s="45" t="s">
        <v>62</v>
      </c>
      <c r="B33" s="48" t="s">
        <v>63</v>
      </c>
      <c r="C33" s="36"/>
    </row>
    <row r="34" spans="1:3" s="38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1"/>
    </row>
    <row r="37" spans="1:3" s="28" customFormat="1" ht="12" customHeight="1" thickBot="1" x14ac:dyDescent="0.25">
      <c r="A37" s="19" t="s">
        <v>70</v>
      </c>
      <c r="B37" s="43" t="s">
        <v>71</v>
      </c>
      <c r="C37" s="52">
        <f>+C8+C20+C25+C26+C31+C35+C36</f>
        <v>8122159</v>
      </c>
    </row>
    <row r="38" spans="1:3" s="28" customFormat="1" ht="12" customHeight="1" thickBot="1" x14ac:dyDescent="0.25">
      <c r="A38" s="53" t="s">
        <v>72</v>
      </c>
      <c r="B38" s="43" t="s">
        <v>73</v>
      </c>
      <c r="C38" s="52">
        <f>+C39+C40+C41</f>
        <v>3212174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3148853+63321</f>
        <v>3212174</v>
      </c>
    </row>
    <row r="40" spans="1:3" s="28" customFormat="1" ht="12" customHeight="1" x14ac:dyDescent="0.2">
      <c r="A40" s="45" t="s">
        <v>76</v>
      </c>
      <c r="B40" s="48" t="s">
        <v>77</v>
      </c>
      <c r="C40" s="36"/>
    </row>
    <row r="41" spans="1:3" s="38" customFormat="1" ht="12" customHeight="1" thickBot="1" x14ac:dyDescent="0.25">
      <c r="A41" s="32" t="s">
        <v>78</v>
      </c>
      <c r="B41" s="49" t="s">
        <v>79</v>
      </c>
      <c r="C41" s="50"/>
    </row>
    <row r="42" spans="1:3" s="38" customFormat="1" ht="15" customHeight="1" thickBot="1" x14ac:dyDescent="0.25">
      <c r="A42" s="53" t="s">
        <v>80</v>
      </c>
      <c r="B42" s="54" t="s">
        <v>81</v>
      </c>
      <c r="C42" s="55">
        <f>+C37+C38</f>
        <v>11334333</v>
      </c>
    </row>
    <row r="43" spans="1:3" s="38" customFormat="1" ht="15" customHeight="1" x14ac:dyDescent="0.2">
      <c r="A43" s="56"/>
      <c r="B43" s="57"/>
      <c r="C43" s="58"/>
    </row>
    <row r="44" spans="1:3" ht="13.5" thickBot="1" x14ac:dyDescent="0.25">
      <c r="A44" s="59"/>
      <c r="B44" s="60"/>
      <c r="C44" s="61"/>
    </row>
    <row r="45" spans="1:3" s="22" customFormat="1" ht="16.5" customHeight="1" thickBot="1" x14ac:dyDescent="0.25">
      <c r="A45" s="62"/>
      <c r="B45" s="63" t="s">
        <v>82</v>
      </c>
      <c r="C45" s="55"/>
    </row>
    <row r="46" spans="1:3" s="64" customFormat="1" ht="12" customHeight="1" thickBot="1" x14ac:dyDescent="0.25">
      <c r="A46" s="42" t="s">
        <v>13</v>
      </c>
      <c r="B46" s="43" t="s">
        <v>83</v>
      </c>
      <c r="C46" s="27">
        <f>SUM(C47:C51)</f>
        <v>8237944</v>
      </c>
    </row>
    <row r="47" spans="1:3" ht="12" customHeight="1" x14ac:dyDescent="0.2">
      <c r="A47" s="32" t="s">
        <v>15</v>
      </c>
      <c r="B47" s="40" t="s">
        <v>84</v>
      </c>
      <c r="C47" s="65">
        <f>481000+2215000-175365+1313740+1167404+70000+120000-24904</f>
        <v>5166875</v>
      </c>
    </row>
    <row r="48" spans="1:3" ht="12" customHeight="1" x14ac:dyDescent="0.2">
      <c r="A48" s="32" t="s">
        <v>17</v>
      </c>
      <c r="B48" s="33" t="s">
        <v>85</v>
      </c>
      <c r="C48" s="41">
        <f>114000+461687-18991+3298+261960+249327+13000+21060+2366</f>
        <v>1107707</v>
      </c>
    </row>
    <row r="49" spans="1:3" ht="12" customHeight="1" x14ac:dyDescent="0.2">
      <c r="A49" s="32" t="s">
        <v>19</v>
      </c>
      <c r="B49" s="33" t="s">
        <v>86</v>
      </c>
      <c r="C49" s="41">
        <f>324000+352000+137126+419550-83792+20620+256115+55554+195689</f>
        <v>1676862</v>
      </c>
    </row>
    <row r="50" spans="1:3" ht="12" customHeight="1" x14ac:dyDescent="0.2">
      <c r="A50" s="32" t="s">
        <v>21</v>
      </c>
      <c r="B50" s="33" t="s">
        <v>87</v>
      </c>
      <c r="C50" s="34">
        <f>24250000-24050000</f>
        <v>200000</v>
      </c>
    </row>
    <row r="51" spans="1:3" ht="12" customHeight="1" thickBot="1" x14ac:dyDescent="0.25">
      <c r="A51" s="32" t="s">
        <v>23</v>
      </c>
      <c r="B51" s="33" t="s">
        <v>88</v>
      </c>
      <c r="C51" s="34">
        <f>86500</f>
        <v>86500</v>
      </c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0</v>
      </c>
    </row>
    <row r="53" spans="1:3" s="64" customFormat="1" ht="12" customHeight="1" x14ac:dyDescent="0.2">
      <c r="A53" s="32" t="s">
        <v>39</v>
      </c>
      <c r="B53" s="40" t="s">
        <v>90</v>
      </c>
      <c r="C53" s="47"/>
    </row>
    <row r="54" spans="1:3" ht="12" customHeight="1" x14ac:dyDescent="0.2">
      <c r="A54" s="32" t="s">
        <v>41</v>
      </c>
      <c r="B54" s="33" t="s">
        <v>91</v>
      </c>
      <c r="C54" s="34"/>
    </row>
    <row r="55" spans="1:3" ht="12" customHeight="1" x14ac:dyDescent="0.2">
      <c r="A55" s="32" t="s">
        <v>43</v>
      </c>
      <c r="B55" s="33" t="s">
        <v>92</v>
      </c>
      <c r="C55" s="34"/>
    </row>
    <row r="56" spans="1:3" ht="12" customHeight="1" thickBot="1" x14ac:dyDescent="0.25">
      <c r="A56" s="32" t="s">
        <v>45</v>
      </c>
      <c r="B56" s="33" t="s">
        <v>93</v>
      </c>
      <c r="C56" s="34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6" t="s">
        <v>95</v>
      </c>
      <c r="C58" s="67">
        <f>+C46+C52+C57</f>
        <v>8237944</v>
      </c>
    </row>
    <row r="59" spans="1:3" ht="15" customHeight="1" thickBot="1" x14ac:dyDescent="0.25">
      <c r="C59" s="69"/>
    </row>
    <row r="60" spans="1:3" ht="14.25" customHeight="1" thickBot="1" x14ac:dyDescent="0.25">
      <c r="A60" s="70" t="s">
        <v>96</v>
      </c>
      <c r="B60" s="71"/>
      <c r="C60" s="72"/>
    </row>
    <row r="61" spans="1:3" ht="13.5" thickBot="1" x14ac:dyDescent="0.25">
      <c r="A61" s="70" t="s">
        <v>97</v>
      </c>
      <c r="B61" s="71"/>
      <c r="C61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14.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2018-12-20T14:50:09Z</dcterms:created>
  <dcterms:modified xsi:type="dcterms:W3CDTF">2018-12-20T14:50:10Z</dcterms:modified>
</cp:coreProperties>
</file>