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E7D40579-1758-40C5-9460-0B145C4ED22D}" xr6:coauthVersionLast="31" xr6:coauthVersionMax="31" xr10:uidLastSave="{00000000-0000-0000-0000-000000000000}"/>
  <bookViews>
    <workbookView xWindow="0" yWindow="0" windowWidth="20490" windowHeight="7545" xr2:uid="{682D7727-D6D2-4776-BB62-5B76019A7A20}"/>
  </bookViews>
  <sheets>
    <sheet name="9.3. sz. mell" sheetId="1" r:id="rId1"/>
  </sheets>
  <definedNames>
    <definedName name="_xlnm.Print_Titles" localSheetId="0">'9.3.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5" i="1" s="1"/>
  <c r="C57" i="1" s="1"/>
  <c r="C47" i="1"/>
  <c r="C46" i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<sst xmlns="http://schemas.openxmlformats.org/spreadsheetml/2006/main" count="111" uniqueCount="97">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</sst>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AB0003AE-C728-4DA1-B588-53D6BA013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91BB-A540-470B-ABD7-FAF1729A8117}">
  <sheetPr codeName="Munka16">
    <tabColor rgb="FF92D050"/>
  </sheetPr>
  <dimension ref="A1:C60"/>
  <sheetViews>
    <sheetView tabSelected="1" zoomScale="115" zoomScaleNormal="115" workbookViewId="0">
      <selection activeCell="J91" sqref="J9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5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11615878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850000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1535998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34"/>
    </row>
    <row r="35" spans="1:3" s="28" customFormat="1" ht="12" customHeight="1" thickBot="1" x14ac:dyDescent="0.25">
      <c r="A35" s="39" t="s">
        <v>67</v>
      </c>
      <c r="B35" s="40" t="s">
        <v>68</v>
      </c>
      <c r="C35" s="49"/>
    </row>
    <row r="36" spans="1:3" s="28" customFormat="1" ht="12" customHeight="1" thickBot="1" x14ac:dyDescent="0.25">
      <c r="A36" s="19" t="s">
        <v>69</v>
      </c>
      <c r="B36" s="40" t="s">
        <v>70</v>
      </c>
      <c r="C36" s="50">
        <f>+C8+C20+C25+C26+C30+C34+C35</f>
        <v>11615878</v>
      </c>
    </row>
    <row r="37" spans="1:3" s="28" customFormat="1" ht="12" customHeight="1" thickBot="1" x14ac:dyDescent="0.25">
      <c r="A37" s="51" t="s">
        <v>71</v>
      </c>
      <c r="B37" s="40" t="s">
        <v>72</v>
      </c>
      <c r="C37" s="52">
        <f>+C38+C39+C40</f>
        <v>292575023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3">
        <f>289157846+479604+110000+2068488+718040-624000</f>
        <v>291909978</v>
      </c>
    </row>
    <row r="41" spans="1:3" s="36" customFormat="1" ht="15" customHeight="1" thickBot="1" x14ac:dyDescent="0.25">
      <c r="A41" s="51" t="s">
        <v>79</v>
      </c>
      <c r="B41" s="54" t="s">
        <v>80</v>
      </c>
      <c r="C41" s="52">
        <f>+C36+C37</f>
        <v>304190901</v>
      </c>
    </row>
    <row r="42" spans="1:3" s="36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50"/>
    </row>
    <row r="45" spans="1:3" s="64" customFormat="1" ht="12" customHeight="1" thickBot="1" x14ac:dyDescent="0.25">
      <c r="A45" s="39" t="s">
        <v>14</v>
      </c>
      <c r="B45" s="40" t="s">
        <v>82</v>
      </c>
      <c r="C45" s="63">
        <f>SUM(C46:C50)</f>
        <v>301483921</v>
      </c>
    </row>
    <row r="46" spans="1:3" ht="12" customHeight="1" x14ac:dyDescent="0.2">
      <c r="A46" s="32" t="s">
        <v>16</v>
      </c>
      <c r="B46" s="38" t="s">
        <v>83</v>
      </c>
      <c r="C46" s="65">
        <f>187166011+408000+1630390-80000+80000</f>
        <v>189204401</v>
      </c>
    </row>
    <row r="47" spans="1:3" ht="12" customHeight="1" x14ac:dyDescent="0.2">
      <c r="A47" s="32" t="s">
        <v>18</v>
      </c>
      <c r="B47" s="33" t="s">
        <v>84</v>
      </c>
      <c r="C47" s="66">
        <f>40197175+71604+308098+14040</f>
        <v>40590917</v>
      </c>
    </row>
    <row r="48" spans="1:3" ht="12" customHeight="1" x14ac:dyDescent="0.2">
      <c r="A48" s="32" t="s">
        <v>20</v>
      </c>
      <c r="B48" s="33" t="s">
        <v>85</v>
      </c>
      <c r="C48" s="66">
        <f>71308603+110000+60000+130000+80000+624000-624000</f>
        <v>71688603</v>
      </c>
    </row>
    <row r="49" spans="1:3" ht="12" customHeight="1" x14ac:dyDescent="0.2">
      <c r="A49" s="32" t="s">
        <v>22</v>
      </c>
      <c r="B49" s="33" t="s">
        <v>86</v>
      </c>
      <c r="C49" s="67"/>
    </row>
    <row r="50" spans="1:3" ht="12" customHeight="1" thickBot="1" x14ac:dyDescent="0.25">
      <c r="A50" s="32" t="s">
        <v>24</v>
      </c>
      <c r="B50" s="33" t="s">
        <v>87</v>
      </c>
      <c r="C50" s="67"/>
    </row>
    <row r="51" spans="1:3" ht="12" customHeight="1" thickBot="1" x14ac:dyDescent="0.25">
      <c r="A51" s="39" t="s">
        <v>38</v>
      </c>
      <c r="B51" s="40" t="s">
        <v>88</v>
      </c>
      <c r="C51" s="27">
        <f>SUM(C52:C54)</f>
        <v>2706980</v>
      </c>
    </row>
    <row r="52" spans="1:3" s="64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67">
        <v>609600</v>
      </c>
    </row>
    <row r="54" spans="1:3" ht="12" customHeight="1" x14ac:dyDescent="0.2">
      <c r="A54" s="32" t="s">
        <v>44</v>
      </c>
      <c r="B54" s="33" t="s">
        <v>91</v>
      </c>
      <c r="C54" s="67"/>
    </row>
    <row r="55" spans="1:3" ht="12" customHeight="1" thickBot="1" x14ac:dyDescent="0.25">
      <c r="A55" s="32" t="s">
        <v>46</v>
      </c>
      <c r="B55" s="33" t="s">
        <v>92</v>
      </c>
      <c r="C55" s="67"/>
    </row>
    <row r="56" spans="1:3" ht="15" customHeight="1" thickBot="1" x14ac:dyDescent="0.25">
      <c r="A56" s="39" t="s">
        <v>48</v>
      </c>
      <c r="B56" s="40" t="s">
        <v>93</v>
      </c>
      <c r="C56" s="41"/>
    </row>
    <row r="57" spans="1:3" ht="13.5" thickBot="1" x14ac:dyDescent="0.25">
      <c r="A57" s="39" t="s">
        <v>50</v>
      </c>
      <c r="B57" s="68" t="s">
        <v>94</v>
      </c>
      <c r="C57" s="63">
        <f>+C45+C51+C56</f>
        <v>304190901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95</v>
      </c>
      <c r="B59" s="72"/>
      <c r="C59" s="73">
        <v>54.7</v>
      </c>
    </row>
    <row r="60" spans="1:3" ht="13.5" thickBot="1" x14ac:dyDescent="0.25">
      <c r="A60" s="71" t="s">
        <v>96</v>
      </c>
      <c r="B60" s="72"/>
      <c r="C60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&amp;R16. melléklet a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2018-04-27T07:26:52Z</dcterms:created>
  <dcterms:modified xsi:type="dcterms:W3CDTF">2018-04-27T07:26:53Z</dcterms:modified>
</cp:coreProperties>
</file>