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'Munka1'!$A$1:$I$68</definedName>
  </definedNames>
  <calcPr fullCalcOnLoad="1"/>
</workbook>
</file>

<file path=xl/sharedStrings.xml><?xml version="1.0" encoding="utf-8"?>
<sst xmlns="http://schemas.openxmlformats.org/spreadsheetml/2006/main" count="61" uniqueCount="61">
  <si>
    <t>A mérlegtételek eszközök- és forráscsoportjai</t>
  </si>
  <si>
    <t>Összesen</t>
  </si>
  <si>
    <t>Ezen belül</t>
  </si>
  <si>
    <t>Törzsvagyon</t>
  </si>
  <si>
    <t>Korlátozottan forgalomképes</t>
  </si>
  <si>
    <t>Forgalom-képtelen</t>
  </si>
  <si>
    <t>Adatok eFt-ban</t>
  </si>
  <si>
    <t>1. Ingatlanok és kapcs. vagyoni ért. jogok</t>
  </si>
  <si>
    <t>2. Gépek berendezések és felszerelések</t>
  </si>
  <si>
    <t>4. Beruházások, felújítások</t>
  </si>
  <si>
    <t>III. Befektetett pénzügyi eszközök</t>
  </si>
  <si>
    <t xml:space="preserve">  I. Immateriális javak</t>
  </si>
  <si>
    <t xml:space="preserve"> II. Tárgyi eszközök</t>
  </si>
  <si>
    <t xml:space="preserve">  I. Készletek</t>
  </si>
  <si>
    <t>Nullára leírt eszközök állománya</t>
  </si>
  <si>
    <t xml:space="preserve"> - ebből használatban lévő eszközök</t>
  </si>
  <si>
    <t>V a g y o n k i m u t a t á s</t>
  </si>
  <si>
    <t>Nettó érték</t>
  </si>
  <si>
    <t>Üzleti vagyon</t>
  </si>
  <si>
    <t xml:space="preserve">A. BEFEKTETETT ESZKÖZÖK </t>
  </si>
  <si>
    <t xml:space="preserve">B. FORGÓESZKÖZÖK    </t>
  </si>
  <si>
    <t xml:space="preserve">ESZKÖZÖK ÖSSZESEN </t>
  </si>
  <si>
    <t xml:space="preserve">FORRÁSOK ÖSSZESEN </t>
  </si>
  <si>
    <t>Önkorm.</t>
  </si>
  <si>
    <t>PH</t>
  </si>
  <si>
    <t>Ovi</t>
  </si>
  <si>
    <t>IV. Koncesszióba, vagyonkezelésbe adott eszközök</t>
  </si>
  <si>
    <t xml:space="preserve"> II. Értékpapírok</t>
  </si>
  <si>
    <t>C. PÉNZESZKÖZÖK</t>
  </si>
  <si>
    <t>D. KÖVETELÉSEK</t>
  </si>
  <si>
    <t xml:space="preserve">  I. Költségvetési évben esedékes követelések</t>
  </si>
  <si>
    <t xml:space="preserve"> II. Költségvetési évet követően esedékes követelések</t>
  </si>
  <si>
    <t>III. Követelés jellegű sajátos elszámolások</t>
  </si>
  <si>
    <t>E. EGYÉB SAJÁTOS ESZKÖZOLDALI ELSZÁMOLÁSOK</t>
  </si>
  <si>
    <t>F. AKTÍV IDŐBELI ELHATÁROLÁSOK</t>
  </si>
  <si>
    <t>1. Tartós részesedések</t>
  </si>
  <si>
    <t>2. Tartós hitelviszonyt megtestesítő értékpapírok</t>
  </si>
  <si>
    <t>3. Befektett pénzügyi eszközök értékhelyesbítése</t>
  </si>
  <si>
    <t>3. Tenyészállatok</t>
  </si>
  <si>
    <t>5. Tárgyi eszközök értékhelyesbítése</t>
  </si>
  <si>
    <t>I. Nemzeti vagyon induláskori értéke</t>
  </si>
  <si>
    <t>II. Nemzeti vagyon változásai</t>
  </si>
  <si>
    <t xml:space="preserve">III. Egyéb eszközök induláskori értéke és változásai </t>
  </si>
  <si>
    <t>IV. Felhalmozott eredmény</t>
  </si>
  <si>
    <t>V. Eszközök értékhelyesbítésének forrása</t>
  </si>
  <si>
    <t>VI. Mérleg szerinti eredmény</t>
  </si>
  <si>
    <t>H. KÖTELEZETTSÉGEK</t>
  </si>
  <si>
    <t xml:space="preserve"> I. Költségvetési évben esedékes kötelezettségek</t>
  </si>
  <si>
    <t>II. Költségvetési évet követően esedékes kötelezettségek</t>
  </si>
  <si>
    <t>III. Kötelezettség jellegű sajátos elszámolások</t>
  </si>
  <si>
    <t>I. EGYÉB SAJÁTOS FORRÁSOLDALI ELSZÁMOLÁSOK</t>
  </si>
  <si>
    <t>J. KINCSTÁRI SZÁMLAVEZETÉSSEL KAPCSOLATOS ELSZÁMOLÁSOK</t>
  </si>
  <si>
    <t>K. PASSZÍV IDŐBELI ELHATÁROLÁSOK</t>
  </si>
  <si>
    <t xml:space="preserve">G. SAJÁT TŐKE </t>
  </si>
  <si>
    <t>01–02. számlacsoportban nyilvántartott eszközök bruttó értéke - Áht.n belül vagyonkezelésbe adott eszközök</t>
  </si>
  <si>
    <t xml:space="preserve">Nemzetgazdasági szempontból kiemelt jelentőségű </t>
  </si>
  <si>
    <t>A vagyonkimutatásban szereplő ingatlanvagyon számviteli nyilvántartás szerinti</t>
  </si>
  <si>
    <t>ingatlanvagyon bruttó értékével megegyezik.</t>
  </si>
  <si>
    <t>2015. december 31.</t>
  </si>
  <si>
    <t>bruttó értéke 2,031,074 ezer Ft, mely az ingatlan vagyonkataszteri nyilvántartásban szereplő</t>
  </si>
  <si>
    <t>12. melléklet Kulcs Községi Önkormányzat Képviselő-testületének  7/2016.(IV.28.) önkormányzati rendeletéhez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</si>
</sst>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8"/>
      <name val="Arial CE"/>
      <family val="0"/>
    </font>
    <font>
      <b/>
      <sz val="16"/>
      <name val="Arial CE"/>
      <family val="2"/>
    </font>
    <font>
      <b/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Continuous" vertical="center"/>
    </xf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 vertical="center"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vertical="center" wrapText="1"/>
    </xf>
    <xf numFmtId="3" fontId="1" fillId="0" borderId="12" xfId="0" applyNumberFormat="1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7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1" fillId="0" borderId="14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4" fillId="0" borderId="15" xfId="0" applyFont="1" applyBorder="1" applyAlignment="1">
      <alignment vertical="center" wrapText="1"/>
    </xf>
    <xf numFmtId="3" fontId="4" fillId="0" borderId="15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/>
    </xf>
    <xf numFmtId="3" fontId="2" fillId="0" borderId="18" xfId="0" applyNumberFormat="1" applyFont="1" applyBorder="1" applyAlignment="1">
      <alignment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/>
    </xf>
    <xf numFmtId="3" fontId="1" fillId="0" borderId="17" xfId="0" applyNumberFormat="1" applyFont="1" applyBorder="1" applyAlignment="1">
      <alignment/>
    </xf>
    <xf numFmtId="0" fontId="0" fillId="0" borderId="0" xfId="0" applyAlignment="1">
      <alignment horizontal="right"/>
    </xf>
    <xf numFmtId="3" fontId="1" fillId="0" borderId="14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view="pageBreakPreview" zoomScale="60" zoomScalePageLayoutView="0" workbookViewId="0" topLeftCell="A1">
      <selection activeCell="A2" sqref="A2"/>
    </sheetView>
  </sheetViews>
  <sheetFormatPr defaultColWidth="9.00390625" defaultRowHeight="12.75"/>
  <cols>
    <col min="1" max="1" width="43.00390625" style="0" customWidth="1"/>
    <col min="2" max="2" width="13.75390625" style="0" customWidth="1"/>
    <col min="3" max="3" width="16.625" style="0" customWidth="1"/>
    <col min="4" max="4" width="16.25390625" style="0" customWidth="1"/>
    <col min="5" max="5" width="12.375" style="0" customWidth="1"/>
    <col min="6" max="7" width="14.25390625" style="0" customWidth="1"/>
    <col min="8" max="8" width="15.75390625" style="0" customWidth="1"/>
    <col min="9" max="9" width="16.25390625" style="0" customWidth="1"/>
    <col min="10" max="10" width="13.00390625" style="0" bestFit="1" customWidth="1"/>
    <col min="11" max="11" width="11.375" style="0" bestFit="1" customWidth="1"/>
  </cols>
  <sheetData>
    <row r="1" spans="1:10" ht="12.75">
      <c r="A1" s="85" t="s">
        <v>60</v>
      </c>
      <c r="B1" s="85"/>
      <c r="C1" s="85"/>
      <c r="D1" s="85"/>
      <c r="E1" s="85"/>
      <c r="F1" s="85"/>
      <c r="G1" s="85"/>
      <c r="H1" s="85"/>
      <c r="I1" s="85"/>
      <c r="J1" s="49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9" s="1" customFormat="1" ht="20.25">
      <c r="A3" s="73" t="s">
        <v>16</v>
      </c>
      <c r="B3" s="73"/>
      <c r="C3" s="73"/>
      <c r="D3" s="73"/>
      <c r="E3" s="73"/>
      <c r="F3" s="73"/>
      <c r="G3" s="73"/>
      <c r="H3" s="73"/>
      <c r="I3" s="73"/>
    </row>
    <row r="4" spans="1:9" s="1" customFormat="1" ht="15.75">
      <c r="A4" s="74" t="s">
        <v>58</v>
      </c>
      <c r="B4" s="74"/>
      <c r="C4" s="74"/>
      <c r="D4" s="74"/>
      <c r="E4" s="75"/>
      <c r="F4" s="75"/>
      <c r="G4" s="75"/>
      <c r="H4" s="75"/>
      <c r="I4" s="75"/>
    </row>
    <row r="5" s="1" customFormat="1" ht="15"/>
    <row r="6" s="1" customFormat="1" ht="15"/>
    <row r="7" spans="1:9" s="1" customFormat="1" ht="15">
      <c r="A7" s="2"/>
      <c r="B7" s="2"/>
      <c r="C7" s="2"/>
      <c r="D7" s="2"/>
      <c r="E7" s="3" t="s">
        <v>17</v>
      </c>
      <c r="F7" s="67" t="s">
        <v>6</v>
      </c>
      <c r="G7" s="67"/>
      <c r="H7" s="68"/>
      <c r="I7" s="68"/>
    </row>
    <row r="8" spans="1:9" s="1" customFormat="1" ht="15" customHeight="1">
      <c r="A8" s="79" t="s">
        <v>0</v>
      </c>
      <c r="B8" s="26"/>
      <c r="C8" s="26"/>
      <c r="D8" s="26"/>
      <c r="E8" s="76" t="s">
        <v>1</v>
      </c>
      <c r="F8" s="4" t="s">
        <v>2</v>
      </c>
      <c r="G8" s="4"/>
      <c r="H8" s="4"/>
      <c r="I8" s="4"/>
    </row>
    <row r="9" spans="1:9" s="1" customFormat="1" ht="15">
      <c r="A9" s="80"/>
      <c r="B9" s="27"/>
      <c r="C9" s="27"/>
      <c r="D9" s="27"/>
      <c r="E9" s="77"/>
      <c r="F9" s="66" t="s">
        <v>3</v>
      </c>
      <c r="G9" s="66"/>
      <c r="H9" s="66"/>
      <c r="I9" s="66" t="s">
        <v>18</v>
      </c>
    </row>
    <row r="10" spans="1:9" s="1" customFormat="1" ht="15">
      <c r="A10" s="80"/>
      <c r="B10" s="27"/>
      <c r="C10" s="27"/>
      <c r="D10" s="27"/>
      <c r="E10" s="77"/>
      <c r="F10" s="66"/>
      <c r="G10" s="66"/>
      <c r="H10" s="66"/>
      <c r="I10" s="66"/>
    </row>
    <row r="11" spans="1:9" s="1" customFormat="1" ht="15">
      <c r="A11" s="80"/>
      <c r="B11" s="27" t="s">
        <v>23</v>
      </c>
      <c r="C11" s="27" t="s">
        <v>24</v>
      </c>
      <c r="D11" s="27" t="s">
        <v>25</v>
      </c>
      <c r="E11" s="77"/>
      <c r="F11" s="66"/>
      <c r="G11" s="66"/>
      <c r="H11" s="66"/>
      <c r="I11" s="66"/>
    </row>
    <row r="12" spans="1:9" s="1" customFormat="1" ht="75" customHeight="1">
      <c r="A12" s="80"/>
      <c r="B12" s="27"/>
      <c r="C12" s="27"/>
      <c r="D12" s="27"/>
      <c r="E12" s="77"/>
      <c r="F12" s="64" t="s">
        <v>5</v>
      </c>
      <c r="G12" s="64" t="s">
        <v>55</v>
      </c>
      <c r="H12" s="64" t="s">
        <v>4</v>
      </c>
      <c r="I12" s="64"/>
    </row>
    <row r="13" spans="1:9" s="1" customFormat="1" ht="15.75" thickBot="1">
      <c r="A13" s="65"/>
      <c r="B13" s="28"/>
      <c r="C13" s="28"/>
      <c r="D13" s="28"/>
      <c r="E13" s="78"/>
      <c r="F13" s="81"/>
      <c r="G13" s="72"/>
      <c r="H13" s="81"/>
      <c r="I13" s="65"/>
    </row>
    <row r="14" spans="1:10" s="11" customFormat="1" ht="15.75" thickTop="1">
      <c r="A14" s="42" t="s">
        <v>19</v>
      </c>
      <c r="B14" s="42">
        <f>+B15+B16+B24</f>
        <v>1494749</v>
      </c>
      <c r="C14" s="42">
        <f>+C15+C16+C24</f>
        <v>2976</v>
      </c>
      <c r="D14" s="42">
        <f>+D15+D16+D24</f>
        <v>463</v>
      </c>
      <c r="E14" s="38">
        <f>SUM(B14:D14)</f>
        <v>1498188</v>
      </c>
      <c r="F14" s="38">
        <f>SUM(F15:F16)+F24</f>
        <v>1147710</v>
      </c>
      <c r="G14" s="38"/>
      <c r="H14" s="38">
        <f>SUM(H15:H16)+H24</f>
        <v>253743</v>
      </c>
      <c r="I14" s="38">
        <f>SUM(I15:I16)+I24</f>
        <v>96735</v>
      </c>
      <c r="J14" s="10"/>
    </row>
    <row r="15" spans="1:10" s="11" customFormat="1" ht="15">
      <c r="A15" s="15" t="s">
        <v>11</v>
      </c>
      <c r="B15" s="15">
        <v>283</v>
      </c>
      <c r="C15" s="15"/>
      <c r="D15" s="15"/>
      <c r="E15" s="36">
        <f aca="true" t="shared" si="0" ref="E15:E55">SUM(B15:D15)</f>
        <v>283</v>
      </c>
      <c r="F15" s="12"/>
      <c r="G15" s="12"/>
      <c r="H15" s="12">
        <v>283</v>
      </c>
      <c r="I15" s="12"/>
      <c r="J15" s="10"/>
    </row>
    <row r="16" spans="1:11" s="11" customFormat="1" ht="15">
      <c r="A16" s="15" t="s">
        <v>12</v>
      </c>
      <c r="B16" s="15">
        <f>+B17+B19+B22</f>
        <v>1494346</v>
      </c>
      <c r="C16" s="15">
        <f>+C17+C19+C22</f>
        <v>2976</v>
      </c>
      <c r="D16" s="15">
        <f>+D17+D19+D22</f>
        <v>463</v>
      </c>
      <c r="E16" s="36">
        <f t="shared" si="0"/>
        <v>1497785</v>
      </c>
      <c r="F16" s="12">
        <f>SUM(F17:F23)</f>
        <v>1147710</v>
      </c>
      <c r="G16" s="12"/>
      <c r="H16" s="12">
        <f>SUM(H17:H23)</f>
        <v>253340</v>
      </c>
      <c r="I16" s="12">
        <f>SUM(I17:I23)</f>
        <v>96735</v>
      </c>
      <c r="J16" s="10"/>
      <c r="K16" s="10"/>
    </row>
    <row r="17" spans="1:10" s="21" customFormat="1" ht="15">
      <c r="A17" s="69" t="s">
        <v>7</v>
      </c>
      <c r="B17" s="58">
        <v>1308170</v>
      </c>
      <c r="C17" s="60"/>
      <c r="D17" s="60"/>
      <c r="E17" s="56">
        <f t="shared" si="0"/>
        <v>1308170</v>
      </c>
      <c r="F17" s="70">
        <f>7463+7059+3100+17513-192-6734+120+97723+1168698-17906-27721-266573</f>
        <v>982550</v>
      </c>
      <c r="G17" s="50"/>
      <c r="H17" s="70">
        <f>1275+246994+46403-54266-10183+23117</f>
        <v>253340</v>
      </c>
      <c r="I17" s="70">
        <v>72280</v>
      </c>
      <c r="J17" s="10"/>
    </row>
    <row r="18" spans="1:10" s="21" customFormat="1" ht="16.5" customHeight="1">
      <c r="A18" s="69"/>
      <c r="B18" s="59"/>
      <c r="C18" s="61"/>
      <c r="D18" s="61"/>
      <c r="E18" s="57"/>
      <c r="F18" s="71"/>
      <c r="G18" s="51"/>
      <c r="H18" s="71"/>
      <c r="I18" s="71"/>
      <c r="J18" s="10"/>
    </row>
    <row r="19" spans="1:10" s="21" customFormat="1" ht="15">
      <c r="A19" s="69" t="s">
        <v>8</v>
      </c>
      <c r="B19" s="58">
        <v>21016</v>
      </c>
      <c r="C19" s="58">
        <v>2976</v>
      </c>
      <c r="D19" s="58">
        <v>463</v>
      </c>
      <c r="E19" s="56">
        <f t="shared" si="0"/>
        <v>24455</v>
      </c>
      <c r="F19" s="52"/>
      <c r="G19" s="54"/>
      <c r="H19" s="52"/>
      <c r="I19" s="52">
        <v>24455</v>
      </c>
      <c r="J19" s="10"/>
    </row>
    <row r="20" spans="1:10" s="21" customFormat="1" ht="15">
      <c r="A20" s="69"/>
      <c r="B20" s="59"/>
      <c r="C20" s="59"/>
      <c r="D20" s="59"/>
      <c r="E20" s="57"/>
      <c r="F20" s="53"/>
      <c r="G20" s="55"/>
      <c r="H20" s="53"/>
      <c r="I20" s="53"/>
      <c r="J20" s="10"/>
    </row>
    <row r="21" spans="1:10" s="21" customFormat="1" ht="15">
      <c r="A21" s="22" t="s">
        <v>38</v>
      </c>
      <c r="B21" s="22"/>
      <c r="C21" s="22"/>
      <c r="D21" s="22"/>
      <c r="E21" s="36">
        <f t="shared" si="0"/>
        <v>0</v>
      </c>
      <c r="F21" s="23"/>
      <c r="G21" s="23"/>
      <c r="H21" s="23"/>
      <c r="I21" s="23"/>
      <c r="J21" s="10"/>
    </row>
    <row r="22" spans="1:10" s="21" customFormat="1" ht="15">
      <c r="A22" s="22" t="s">
        <v>9</v>
      </c>
      <c r="B22" s="22">
        <v>165160</v>
      </c>
      <c r="C22" s="22"/>
      <c r="D22" s="22"/>
      <c r="E22" s="36">
        <f t="shared" si="0"/>
        <v>165160</v>
      </c>
      <c r="F22" s="23">
        <v>165160</v>
      </c>
      <c r="G22" s="23"/>
      <c r="H22" s="23">
        <v>0</v>
      </c>
      <c r="I22" s="23"/>
      <c r="J22" s="10"/>
    </row>
    <row r="23" spans="1:10" s="21" customFormat="1" ht="15">
      <c r="A23" s="22" t="s">
        <v>39</v>
      </c>
      <c r="B23" s="22"/>
      <c r="C23" s="22"/>
      <c r="D23" s="22"/>
      <c r="E23" s="36">
        <f t="shared" si="0"/>
        <v>0</v>
      </c>
      <c r="F23" s="23"/>
      <c r="G23" s="23"/>
      <c r="H23" s="23"/>
      <c r="I23" s="23"/>
      <c r="J23" s="10"/>
    </row>
    <row r="24" spans="1:10" s="11" customFormat="1" ht="15">
      <c r="A24" s="15" t="s">
        <v>10</v>
      </c>
      <c r="B24" s="15">
        <v>120</v>
      </c>
      <c r="C24" s="15"/>
      <c r="D24" s="15"/>
      <c r="E24" s="36">
        <f t="shared" si="0"/>
        <v>120</v>
      </c>
      <c r="F24" s="12"/>
      <c r="G24" s="12"/>
      <c r="H24" s="12">
        <f>SUM(H25:H28)</f>
        <v>120</v>
      </c>
      <c r="I24" s="12"/>
      <c r="J24" s="10"/>
    </row>
    <row r="25" spans="1:10" s="21" customFormat="1" ht="15">
      <c r="A25" s="22" t="s">
        <v>35</v>
      </c>
      <c r="B25" s="22">
        <v>120</v>
      </c>
      <c r="C25" s="22"/>
      <c r="D25" s="22"/>
      <c r="E25" s="36">
        <f t="shared" si="0"/>
        <v>120</v>
      </c>
      <c r="F25" s="23"/>
      <c r="G25" s="23"/>
      <c r="H25" s="23">
        <v>120</v>
      </c>
      <c r="I25" s="23"/>
      <c r="J25" s="20"/>
    </row>
    <row r="26" spans="1:10" s="21" customFormat="1" ht="15" customHeight="1">
      <c r="A26" s="69" t="s">
        <v>36</v>
      </c>
      <c r="B26" s="29"/>
      <c r="C26" s="29"/>
      <c r="D26" s="29"/>
      <c r="E26" s="56">
        <v>0</v>
      </c>
      <c r="F26" s="52"/>
      <c r="G26" s="54"/>
      <c r="H26" s="52"/>
      <c r="I26" s="52"/>
      <c r="J26" s="20"/>
    </row>
    <row r="27" spans="1:10" s="21" customFormat="1" ht="15" customHeight="1">
      <c r="A27" s="69"/>
      <c r="B27" s="30"/>
      <c r="C27" s="30"/>
      <c r="D27" s="30"/>
      <c r="E27" s="57"/>
      <c r="F27" s="53"/>
      <c r="G27" s="55"/>
      <c r="H27" s="53"/>
      <c r="I27" s="53"/>
      <c r="J27" s="20"/>
    </row>
    <row r="28" spans="1:10" s="21" customFormat="1" ht="28.5">
      <c r="A28" s="25" t="s">
        <v>37</v>
      </c>
      <c r="B28" s="34"/>
      <c r="C28" s="34"/>
      <c r="D28" s="34"/>
      <c r="E28" s="36">
        <f t="shared" si="0"/>
        <v>0</v>
      </c>
      <c r="F28" s="35"/>
      <c r="G28" s="35"/>
      <c r="H28" s="35"/>
      <c r="I28" s="35"/>
      <c r="J28" s="20"/>
    </row>
    <row r="29" spans="1:10" s="11" customFormat="1" ht="15">
      <c r="A29" s="82" t="s">
        <v>26</v>
      </c>
      <c r="B29" s="31"/>
      <c r="C29" s="31"/>
      <c r="D29" s="31"/>
      <c r="E29" s="56">
        <v>0</v>
      </c>
      <c r="F29" s="70"/>
      <c r="G29" s="50"/>
      <c r="H29" s="70"/>
      <c r="I29" s="70"/>
      <c r="J29" s="10"/>
    </row>
    <row r="30" spans="1:10" s="11" customFormat="1" ht="15">
      <c r="A30" s="82"/>
      <c r="B30" s="32"/>
      <c r="C30" s="32"/>
      <c r="D30" s="32"/>
      <c r="E30" s="57"/>
      <c r="F30" s="71"/>
      <c r="G30" s="51"/>
      <c r="H30" s="71"/>
      <c r="I30" s="71"/>
      <c r="J30" s="10"/>
    </row>
    <row r="31" spans="1:10" s="11" customFormat="1" ht="15">
      <c r="A31" s="13" t="s">
        <v>20</v>
      </c>
      <c r="B31" s="32"/>
      <c r="C31" s="32"/>
      <c r="D31" s="32"/>
      <c r="E31" s="36">
        <f t="shared" si="0"/>
        <v>0</v>
      </c>
      <c r="F31" s="14"/>
      <c r="G31" s="14"/>
      <c r="H31" s="14"/>
      <c r="I31" s="14"/>
      <c r="J31" s="10"/>
    </row>
    <row r="32" spans="1:10" s="11" customFormat="1" ht="15">
      <c r="A32" s="15" t="s">
        <v>13</v>
      </c>
      <c r="B32" s="15"/>
      <c r="C32" s="15"/>
      <c r="D32" s="15"/>
      <c r="E32" s="36">
        <f t="shared" si="0"/>
        <v>0</v>
      </c>
      <c r="F32" s="12"/>
      <c r="G32" s="12"/>
      <c r="H32" s="12"/>
      <c r="I32" s="12"/>
      <c r="J32" s="10"/>
    </row>
    <row r="33" spans="1:10" s="11" customFormat="1" ht="15">
      <c r="A33" s="15" t="s">
        <v>27</v>
      </c>
      <c r="B33" s="15"/>
      <c r="C33" s="15"/>
      <c r="D33" s="15"/>
      <c r="E33" s="36">
        <f t="shared" si="0"/>
        <v>0</v>
      </c>
      <c r="F33" s="12"/>
      <c r="G33" s="12"/>
      <c r="H33" s="12"/>
      <c r="I33" s="12"/>
      <c r="J33" s="10"/>
    </row>
    <row r="34" spans="1:10" s="11" customFormat="1" ht="15">
      <c r="A34" s="15" t="s">
        <v>28</v>
      </c>
      <c r="B34" s="15">
        <v>113804</v>
      </c>
      <c r="C34" s="15">
        <v>1300</v>
      </c>
      <c r="D34" s="15">
        <v>468</v>
      </c>
      <c r="E34" s="36">
        <f t="shared" si="0"/>
        <v>115572</v>
      </c>
      <c r="F34" s="12"/>
      <c r="G34" s="12"/>
      <c r="H34" s="12"/>
      <c r="I34" s="12"/>
      <c r="J34" s="10"/>
    </row>
    <row r="35" spans="1:10" s="11" customFormat="1" ht="15">
      <c r="A35" s="15" t="s">
        <v>29</v>
      </c>
      <c r="B35" s="15">
        <f>+B36+B37+B38</f>
        <v>23850</v>
      </c>
      <c r="C35" s="15">
        <f>+C36+C37+C38</f>
        <v>556</v>
      </c>
      <c r="D35" s="15">
        <f>+D36+D37+D38</f>
        <v>2710</v>
      </c>
      <c r="E35" s="36">
        <f t="shared" si="0"/>
        <v>27116</v>
      </c>
      <c r="F35" s="12"/>
      <c r="G35" s="12"/>
      <c r="H35" s="12"/>
      <c r="I35" s="12"/>
      <c r="J35" s="10"/>
    </row>
    <row r="36" spans="1:10" s="11" customFormat="1" ht="30">
      <c r="A36" s="33" t="s">
        <v>30</v>
      </c>
      <c r="B36" s="15">
        <v>20715</v>
      </c>
      <c r="C36" s="15"/>
      <c r="D36" s="15">
        <v>2240</v>
      </c>
      <c r="E36" s="36">
        <f t="shared" si="0"/>
        <v>22955</v>
      </c>
      <c r="F36" s="12"/>
      <c r="G36" s="12"/>
      <c r="H36" s="12"/>
      <c r="I36" s="12"/>
      <c r="J36" s="10"/>
    </row>
    <row r="37" spans="1:10" s="11" customFormat="1" ht="30">
      <c r="A37" s="33" t="s">
        <v>31</v>
      </c>
      <c r="B37" s="15">
        <v>2785</v>
      </c>
      <c r="C37" s="15"/>
      <c r="D37" s="15">
        <v>0</v>
      </c>
      <c r="E37" s="36">
        <f t="shared" si="0"/>
        <v>2785</v>
      </c>
      <c r="F37" s="12"/>
      <c r="G37" s="12"/>
      <c r="H37" s="12"/>
      <c r="I37" s="12"/>
      <c r="J37" s="10"/>
    </row>
    <row r="38" spans="1:10" s="11" customFormat="1" ht="30">
      <c r="A38" s="33" t="s">
        <v>32</v>
      </c>
      <c r="B38" s="15">
        <v>350</v>
      </c>
      <c r="C38" s="15">
        <v>556</v>
      </c>
      <c r="D38" s="15">
        <v>470</v>
      </c>
      <c r="E38" s="36">
        <f t="shared" si="0"/>
        <v>1376</v>
      </c>
      <c r="F38" s="12"/>
      <c r="G38" s="12"/>
      <c r="H38" s="12"/>
      <c r="I38" s="12"/>
      <c r="J38" s="10"/>
    </row>
    <row r="39" spans="1:10" s="11" customFormat="1" ht="36" customHeight="1">
      <c r="A39" s="33" t="s">
        <v>33</v>
      </c>
      <c r="B39" s="15">
        <v>0</v>
      </c>
      <c r="C39" s="15">
        <v>0</v>
      </c>
      <c r="D39" s="15">
        <v>0</v>
      </c>
      <c r="E39" s="36">
        <f t="shared" si="0"/>
        <v>0</v>
      </c>
      <c r="F39" s="12"/>
      <c r="G39" s="12"/>
      <c r="H39" s="12"/>
      <c r="I39" s="12"/>
      <c r="J39" s="10"/>
    </row>
    <row r="40" spans="1:10" s="11" customFormat="1" ht="21" customHeight="1" thickBot="1">
      <c r="A40" s="46" t="s">
        <v>34</v>
      </c>
      <c r="B40" s="47">
        <v>848</v>
      </c>
      <c r="C40" s="47">
        <v>152</v>
      </c>
      <c r="D40" s="47">
        <v>13</v>
      </c>
      <c r="E40" s="43">
        <f t="shared" si="0"/>
        <v>1013</v>
      </c>
      <c r="F40" s="48"/>
      <c r="G40" s="48"/>
      <c r="H40" s="48"/>
      <c r="I40" s="48"/>
      <c r="J40" s="10"/>
    </row>
    <row r="41" spans="1:10" s="7" customFormat="1" ht="16.5" thickBot="1">
      <c r="A41" s="44" t="s">
        <v>21</v>
      </c>
      <c r="B41" s="44">
        <f>+B35+B40+B39+B34+B31+B14</f>
        <v>1633251</v>
      </c>
      <c r="C41" s="44">
        <f>+C35+C40+C39+C34+C31+C14</f>
        <v>4984</v>
      </c>
      <c r="D41" s="44">
        <f>+D35+D40+D39+D34+D31+D14</f>
        <v>3654</v>
      </c>
      <c r="E41" s="45">
        <f>E40+E39+E35+E34+E31+E14</f>
        <v>1641889</v>
      </c>
      <c r="F41" s="45">
        <f>F40+F39+F35+F34+F31+F14</f>
        <v>1147710</v>
      </c>
      <c r="G41" s="45">
        <f>G40+G39+G35+G34+G31+G14</f>
        <v>0</v>
      </c>
      <c r="H41" s="45">
        <f>H40+H39+H35+H34+H31+H14</f>
        <v>253743</v>
      </c>
      <c r="I41" s="45">
        <f>I40+I39+I35+I34+I31+I14</f>
        <v>96735</v>
      </c>
      <c r="J41" s="6"/>
    </row>
    <row r="42" spans="1:10" s="11" customFormat="1" ht="15">
      <c r="A42" s="8" t="s">
        <v>53</v>
      </c>
      <c r="B42" s="8">
        <f>+B43+B45+B46+B48</f>
        <v>1601216</v>
      </c>
      <c r="C42" s="8">
        <f>+C43+C45+C46+C48</f>
        <v>951</v>
      </c>
      <c r="D42" s="8">
        <f>+D43+D45+D46+D48</f>
        <v>-1447</v>
      </c>
      <c r="E42" s="38">
        <f t="shared" si="0"/>
        <v>1600720</v>
      </c>
      <c r="F42" s="9"/>
      <c r="G42" s="9"/>
      <c r="H42" s="9"/>
      <c r="I42" s="9"/>
      <c r="J42" s="10"/>
    </row>
    <row r="43" spans="1:10" s="11" customFormat="1" ht="15">
      <c r="A43" s="8" t="s">
        <v>40</v>
      </c>
      <c r="B43" s="8">
        <v>1452918</v>
      </c>
      <c r="C43" s="8">
        <v>10256</v>
      </c>
      <c r="D43" s="8">
        <v>2056</v>
      </c>
      <c r="E43" s="36">
        <f t="shared" si="0"/>
        <v>1465230</v>
      </c>
      <c r="F43" s="9"/>
      <c r="G43" s="9"/>
      <c r="H43" s="9"/>
      <c r="I43" s="9"/>
      <c r="J43" s="10"/>
    </row>
    <row r="44" spans="1:10" s="11" customFormat="1" ht="15">
      <c r="A44" s="8" t="s">
        <v>41</v>
      </c>
      <c r="B44" s="8"/>
      <c r="C44" s="8"/>
      <c r="D44" s="8"/>
      <c r="E44" s="36">
        <f t="shared" si="0"/>
        <v>0</v>
      </c>
      <c r="F44" s="9"/>
      <c r="G44" s="9"/>
      <c r="H44" s="9"/>
      <c r="I44" s="9"/>
      <c r="J44" s="10"/>
    </row>
    <row r="45" spans="1:10" s="11" customFormat="1" ht="30">
      <c r="A45" s="32" t="s">
        <v>42</v>
      </c>
      <c r="B45" s="8">
        <v>56148</v>
      </c>
      <c r="C45" s="8">
        <v>982</v>
      </c>
      <c r="D45" s="8">
        <v>649</v>
      </c>
      <c r="E45" s="36">
        <f t="shared" si="0"/>
        <v>57779</v>
      </c>
      <c r="F45" s="14"/>
      <c r="G45" s="9"/>
      <c r="H45" s="9"/>
      <c r="I45" s="9"/>
      <c r="J45" s="10"/>
    </row>
    <row r="46" spans="1:10" s="11" customFormat="1" ht="15">
      <c r="A46" s="8" t="s">
        <v>43</v>
      </c>
      <c r="B46" s="8">
        <v>-70694</v>
      </c>
      <c r="C46" s="8">
        <v>-12665</v>
      </c>
      <c r="D46" s="8">
        <v>-5128</v>
      </c>
      <c r="E46" s="36">
        <f t="shared" si="0"/>
        <v>-88487</v>
      </c>
      <c r="F46" s="9"/>
      <c r="G46" s="9"/>
      <c r="H46" s="9"/>
      <c r="I46" s="9"/>
      <c r="J46" s="10"/>
    </row>
    <row r="47" spans="1:10" s="11" customFormat="1" ht="30">
      <c r="A47" s="32" t="s">
        <v>44</v>
      </c>
      <c r="B47" s="8"/>
      <c r="C47" s="8"/>
      <c r="D47" s="8"/>
      <c r="E47" s="36">
        <f t="shared" si="0"/>
        <v>0</v>
      </c>
      <c r="F47" s="9"/>
      <c r="G47" s="9"/>
      <c r="H47" s="9"/>
      <c r="I47" s="9"/>
      <c r="J47" s="10"/>
    </row>
    <row r="48" spans="1:10" s="11" customFormat="1" ht="15">
      <c r="A48" s="32" t="s">
        <v>45</v>
      </c>
      <c r="B48" s="8">
        <v>162844</v>
      </c>
      <c r="C48" s="8">
        <v>2378</v>
      </c>
      <c r="D48" s="8">
        <v>976</v>
      </c>
      <c r="E48" s="36">
        <f t="shared" si="0"/>
        <v>166198</v>
      </c>
      <c r="F48" s="9"/>
      <c r="G48" s="9"/>
      <c r="H48" s="9"/>
      <c r="I48" s="9"/>
      <c r="J48" s="10"/>
    </row>
    <row r="49" spans="1:10" s="11" customFormat="1" ht="15">
      <c r="A49" s="13" t="s">
        <v>46</v>
      </c>
      <c r="B49" s="16">
        <f>+B50+B51+B52</f>
        <v>25948</v>
      </c>
      <c r="C49" s="16">
        <f>+C50+C51+C52</f>
        <v>426</v>
      </c>
      <c r="D49" s="16">
        <f>+D50+D51+D52</f>
        <v>16</v>
      </c>
      <c r="E49" s="36">
        <f t="shared" si="0"/>
        <v>26390</v>
      </c>
      <c r="F49" s="12"/>
      <c r="G49" s="12"/>
      <c r="H49" s="12"/>
      <c r="I49" s="12"/>
      <c r="J49" s="10"/>
    </row>
    <row r="50" spans="1:10" s="11" customFormat="1" ht="30">
      <c r="A50" s="33" t="s">
        <v>47</v>
      </c>
      <c r="B50" s="15">
        <v>6611</v>
      </c>
      <c r="C50" s="15">
        <v>426</v>
      </c>
      <c r="D50" s="15">
        <v>16</v>
      </c>
      <c r="E50" s="36">
        <f t="shared" si="0"/>
        <v>7053</v>
      </c>
      <c r="F50" s="37"/>
      <c r="G50" s="12"/>
      <c r="H50" s="12"/>
      <c r="I50" s="12"/>
      <c r="J50" s="10"/>
    </row>
    <row r="51" spans="1:10" s="11" customFormat="1" ht="30">
      <c r="A51" s="33" t="s">
        <v>48</v>
      </c>
      <c r="B51" s="15">
        <v>12610</v>
      </c>
      <c r="C51" s="15"/>
      <c r="D51" s="15"/>
      <c r="E51" s="36">
        <f t="shared" si="0"/>
        <v>12610</v>
      </c>
      <c r="F51" s="12"/>
      <c r="G51" s="12"/>
      <c r="H51" s="12"/>
      <c r="I51" s="12"/>
      <c r="J51" s="10"/>
    </row>
    <row r="52" spans="1:10" s="11" customFormat="1" ht="30">
      <c r="A52" s="33" t="s">
        <v>49</v>
      </c>
      <c r="B52" s="15">
        <v>6727</v>
      </c>
      <c r="C52" s="15"/>
      <c r="D52" s="15"/>
      <c r="E52" s="36">
        <f t="shared" si="0"/>
        <v>6727</v>
      </c>
      <c r="F52" s="12"/>
      <c r="G52" s="12"/>
      <c r="H52" s="12"/>
      <c r="I52" s="12"/>
      <c r="J52" s="10"/>
    </row>
    <row r="53" spans="1:10" s="11" customFormat="1" ht="30">
      <c r="A53" s="33" t="s">
        <v>50</v>
      </c>
      <c r="B53" s="15">
        <v>0</v>
      </c>
      <c r="C53" s="15"/>
      <c r="D53" s="15"/>
      <c r="E53" s="36">
        <f t="shared" si="0"/>
        <v>0</v>
      </c>
      <c r="F53" s="37"/>
      <c r="G53" s="12"/>
      <c r="H53" s="12"/>
      <c r="I53" s="12"/>
      <c r="J53" s="10"/>
    </row>
    <row r="54" spans="1:10" s="11" customFormat="1" ht="30">
      <c r="A54" s="33" t="s">
        <v>51</v>
      </c>
      <c r="B54" s="15"/>
      <c r="C54" s="15"/>
      <c r="D54" s="15"/>
      <c r="E54" s="36">
        <f t="shared" si="0"/>
        <v>0</v>
      </c>
      <c r="F54" s="12"/>
      <c r="G54" s="12"/>
      <c r="H54" s="12"/>
      <c r="I54" s="12"/>
      <c r="J54" s="10"/>
    </row>
    <row r="55" spans="1:10" s="11" customFormat="1" ht="15">
      <c r="A55" s="82" t="s">
        <v>52</v>
      </c>
      <c r="B55" s="62">
        <v>6087</v>
      </c>
      <c r="C55" s="62">
        <v>3607</v>
      </c>
      <c r="D55" s="62">
        <v>5085</v>
      </c>
      <c r="E55" s="56">
        <f t="shared" si="0"/>
        <v>14779</v>
      </c>
      <c r="F55" s="70"/>
      <c r="G55" s="50"/>
      <c r="H55" s="70"/>
      <c r="I55" s="70"/>
      <c r="J55" s="10"/>
    </row>
    <row r="56" spans="1:10" s="11" customFormat="1" ht="13.5" customHeight="1" thickBot="1">
      <c r="A56" s="82"/>
      <c r="B56" s="63"/>
      <c r="C56" s="63"/>
      <c r="D56" s="63"/>
      <c r="E56" s="57"/>
      <c r="F56" s="71"/>
      <c r="G56" s="84"/>
      <c r="H56" s="71"/>
      <c r="I56" s="71"/>
      <c r="J56" s="10"/>
    </row>
    <row r="57" spans="1:10" s="7" customFormat="1" ht="16.5" thickBot="1">
      <c r="A57" s="18" t="s">
        <v>22</v>
      </c>
      <c r="B57" s="18">
        <f>+B42+B49+B53+B54+B55</f>
        <v>1633251</v>
      </c>
      <c r="C57" s="18">
        <f>+C42+C49+C53+C54+C55</f>
        <v>4984</v>
      </c>
      <c r="D57" s="18">
        <f>+D42+D49+D53+D54+D55</f>
        <v>3654</v>
      </c>
      <c r="E57" s="19">
        <f>E55+E54+E53+E49+E42</f>
        <v>1641889</v>
      </c>
      <c r="F57" s="19">
        <f>F55+F54+F53+F49+F42</f>
        <v>0</v>
      </c>
      <c r="G57" s="19">
        <f>G55+G54+G53+G49+G42</f>
        <v>0</v>
      </c>
      <c r="H57" s="19">
        <f>H55+H54+H53+H49+H42</f>
        <v>0</v>
      </c>
      <c r="I57" s="19">
        <f>I55+I54+I53+I49+I42</f>
        <v>0</v>
      </c>
      <c r="J57" s="6"/>
    </row>
    <row r="58" spans="1:10" s="11" customFormat="1" ht="15">
      <c r="A58" s="17" t="s">
        <v>14</v>
      </c>
      <c r="B58" s="17"/>
      <c r="C58" s="17"/>
      <c r="D58" s="17"/>
      <c r="E58" s="12">
        <v>59896</v>
      </c>
      <c r="F58" s="9"/>
      <c r="G58" s="9"/>
      <c r="H58" s="9"/>
      <c r="I58" s="9"/>
      <c r="J58" s="10"/>
    </row>
    <row r="59" spans="1:10" s="11" customFormat="1" ht="15">
      <c r="A59" s="82" t="s">
        <v>15</v>
      </c>
      <c r="B59" s="31"/>
      <c r="C59" s="31"/>
      <c r="D59" s="31"/>
      <c r="E59" s="83">
        <v>59896</v>
      </c>
      <c r="F59" s="70"/>
      <c r="G59" s="24"/>
      <c r="H59" s="70"/>
      <c r="I59" s="70"/>
      <c r="J59" s="10"/>
    </row>
    <row r="60" spans="1:10" s="11" customFormat="1" ht="15">
      <c r="A60" s="82"/>
      <c r="B60" s="32"/>
      <c r="C60" s="32"/>
      <c r="D60" s="32"/>
      <c r="E60" s="83"/>
      <c r="F60" s="71"/>
      <c r="G60" s="14"/>
      <c r="H60" s="71"/>
      <c r="I60" s="71"/>
      <c r="J60" s="10"/>
    </row>
    <row r="61" spans="1:9" ht="48" customHeight="1">
      <c r="A61" s="33" t="s">
        <v>54</v>
      </c>
      <c r="B61" s="41"/>
      <c r="C61" s="41"/>
      <c r="D61" s="41"/>
      <c r="E61" s="37">
        <v>248246</v>
      </c>
      <c r="F61" s="41"/>
      <c r="G61" s="41"/>
      <c r="H61" s="41"/>
      <c r="I61" s="41"/>
    </row>
    <row r="62" spans="1:5" ht="12.75" customHeight="1">
      <c r="A62" s="39"/>
      <c r="B62" s="39"/>
      <c r="C62" s="39"/>
      <c r="D62" s="39"/>
      <c r="E62" s="40"/>
    </row>
    <row r="65" ht="15">
      <c r="A65" s="11" t="s">
        <v>56</v>
      </c>
    </row>
    <row r="66" ht="15">
      <c r="A66" s="11" t="s">
        <v>59</v>
      </c>
    </row>
    <row r="67" ht="15">
      <c r="A67" s="11" t="s">
        <v>57</v>
      </c>
    </row>
  </sheetData>
  <sheetProtection/>
  <mergeCells count="56">
    <mergeCell ref="F59:F60"/>
    <mergeCell ref="G29:G30"/>
    <mergeCell ref="H59:H60"/>
    <mergeCell ref="I59:I60"/>
    <mergeCell ref="H55:H56"/>
    <mergeCell ref="I55:I56"/>
    <mergeCell ref="A1:I1"/>
    <mergeCell ref="I29:I30"/>
    <mergeCell ref="F55:F56"/>
    <mergeCell ref="H29:H30"/>
    <mergeCell ref="F26:F27"/>
    <mergeCell ref="H26:H27"/>
    <mergeCell ref="G55:G56"/>
    <mergeCell ref="A19:A20"/>
    <mergeCell ref="A26:A27"/>
    <mergeCell ref="F19:F20"/>
    <mergeCell ref="A55:A56"/>
    <mergeCell ref="E19:E20"/>
    <mergeCell ref="E55:E56"/>
    <mergeCell ref="F29:F30"/>
    <mergeCell ref="A59:A60"/>
    <mergeCell ref="E59:E60"/>
    <mergeCell ref="A29:A30"/>
    <mergeCell ref="E26:E27"/>
    <mergeCell ref="E29:E30"/>
    <mergeCell ref="A3:I3"/>
    <mergeCell ref="A4:I4"/>
    <mergeCell ref="E8:E13"/>
    <mergeCell ref="A8:A13"/>
    <mergeCell ref="H12:H13"/>
    <mergeCell ref="F12:F13"/>
    <mergeCell ref="I19:I20"/>
    <mergeCell ref="I26:I27"/>
    <mergeCell ref="G26:G27"/>
    <mergeCell ref="G19:G20"/>
    <mergeCell ref="H19:H20"/>
    <mergeCell ref="A17:A18"/>
    <mergeCell ref="F17:F18"/>
    <mergeCell ref="H17:H18"/>
    <mergeCell ref="I17:I18"/>
    <mergeCell ref="G17:G18"/>
    <mergeCell ref="I12:I13"/>
    <mergeCell ref="I9:I11"/>
    <mergeCell ref="F9:H11"/>
    <mergeCell ref="F7:I7"/>
    <mergeCell ref="G12:G13"/>
    <mergeCell ref="B55:B56"/>
    <mergeCell ref="C55:C56"/>
    <mergeCell ref="D55:D56"/>
    <mergeCell ref="B19:B20"/>
    <mergeCell ref="C19:C20"/>
    <mergeCell ref="D19:D20"/>
    <mergeCell ref="E17:E18"/>
    <mergeCell ref="B17:B18"/>
    <mergeCell ref="C17:C18"/>
    <mergeCell ref="D17:D18"/>
  </mergeCells>
  <printOptions horizontalCentered="1"/>
  <pageMargins left="0.7874015748031497" right="0.3937007874015748" top="0.7874015748031497" bottom="0.5905511811023623" header="0.5118110236220472" footer="0.5118110236220472"/>
  <pageSetup horizontalDpi="120" verticalDpi="120" orientation="landscape" paperSize="9" scale="66" r:id="rId1"/>
  <headerFooter alignWithMargins="0">
    <oddFooter>&amp;C&amp;P</oddFooter>
  </headerFooter>
  <rowBreaks count="1" manualBreakCount="1">
    <brk id="4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Nagyközségi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Vazsita Gyula</dc:creator>
  <cp:keywords/>
  <dc:description/>
  <cp:lastModifiedBy>Védőnő Kulcs</cp:lastModifiedBy>
  <cp:lastPrinted>2016-04-22T07:38:56Z</cp:lastPrinted>
  <dcterms:created xsi:type="dcterms:W3CDTF">2006-04-03T10:57:10Z</dcterms:created>
  <dcterms:modified xsi:type="dcterms:W3CDTF">2016-05-03T11:28:51Z</dcterms:modified>
  <cp:category/>
  <cp:version/>
  <cp:contentType/>
  <cp:contentStatus/>
</cp:coreProperties>
</file>