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lasich Klaudia\Desktop\JEGYZŐKÖNYVEK\2017\2.TELEPÜLÉSI\KISZSIDÁNY\2017.11.27\"/>
    </mc:Choice>
  </mc:AlternateContent>
  <bookViews>
    <workbookView xWindow="0" yWindow="0" windowWidth="28800" windowHeight="12210"/>
  </bookViews>
  <sheets>
    <sheet name="Munka1" sheetId="1" r:id="rId1"/>
  </sheets>
  <definedNames>
    <definedName name="_xlnm.Print_Area" localSheetId="0">Munka1!$A$1:$E$105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2" i="1" l="1"/>
  <c r="C94" i="1"/>
  <c r="B94" i="1"/>
  <c r="B89" i="1" s="1"/>
  <c r="C90" i="1"/>
  <c r="C89" i="1"/>
  <c r="C83" i="1"/>
  <c r="B83" i="1"/>
  <c r="B82" i="1" s="1"/>
  <c r="B87" i="1" s="1"/>
  <c r="C82" i="1"/>
  <c r="C80" i="1"/>
  <c r="C77" i="1"/>
  <c r="B77" i="1"/>
  <c r="B73" i="1" s="1"/>
  <c r="C74" i="1"/>
  <c r="B74" i="1"/>
  <c r="C73" i="1"/>
  <c r="C87" i="1" s="1"/>
  <c r="C70" i="1"/>
  <c r="B70" i="1"/>
  <c r="B67" i="1" s="1"/>
  <c r="C69" i="1"/>
  <c r="C67" i="1" s="1"/>
  <c r="B69" i="1"/>
  <c r="C68" i="1"/>
  <c r="B68" i="1"/>
  <c r="C63" i="1"/>
  <c r="B63" i="1"/>
  <c r="C59" i="1"/>
  <c r="B59" i="1"/>
  <c r="C48" i="1"/>
  <c r="B48" i="1"/>
  <c r="C44" i="1"/>
  <c r="C41" i="1"/>
  <c r="C38" i="1"/>
  <c r="C31" i="1"/>
  <c r="B31" i="1"/>
  <c r="B29" i="1" s="1"/>
  <c r="C26" i="1"/>
  <c r="B26" i="1"/>
  <c r="C21" i="1"/>
  <c r="C19" i="1" s="1"/>
  <c r="B21" i="1"/>
  <c r="B19" i="1" s="1"/>
  <c r="B7" i="1" s="1"/>
  <c r="C14" i="1"/>
  <c r="C11" i="1"/>
  <c r="B11" i="1"/>
  <c r="C9" i="1"/>
  <c r="B9" i="1"/>
  <c r="B51" i="1" l="1"/>
  <c r="C7" i="1"/>
  <c r="C29" i="1"/>
  <c r="C51" i="1" s="1"/>
  <c r="C105" i="1"/>
  <c r="B105" i="1"/>
</calcChain>
</file>

<file path=xl/sharedStrings.xml><?xml version="1.0" encoding="utf-8"?>
<sst xmlns="http://schemas.openxmlformats.org/spreadsheetml/2006/main" count="84" uniqueCount="84">
  <si>
    <t>Adatok:  Ft-ban</t>
  </si>
  <si>
    <t>Bevételek</t>
  </si>
  <si>
    <t>eredeti</t>
  </si>
  <si>
    <t>módosított</t>
  </si>
  <si>
    <t>I. Működési bevételek:</t>
  </si>
  <si>
    <t>1. Közhatalmi bevételek</t>
  </si>
  <si>
    <t>1/1. Termékek és szolgáltatások adói</t>
  </si>
  <si>
    <t xml:space="preserve">        - Iparűzési adó</t>
  </si>
  <si>
    <t xml:space="preserve">        - Gépjárműadó</t>
  </si>
  <si>
    <t>1/2 Egyéb közhatalmi bevételek</t>
  </si>
  <si>
    <t xml:space="preserve">        - építményadó</t>
  </si>
  <si>
    <t xml:space="preserve">        - Talajterhelési díj</t>
  </si>
  <si>
    <t xml:space="preserve">        - Késedelmi pótlék</t>
  </si>
  <si>
    <t>2. Intézményi működési bevételek</t>
  </si>
  <si>
    <t>2/1 Szolgáltatások ellenértéke</t>
  </si>
  <si>
    <t xml:space="preserve">        - Falugondnoki busz használata megállapodás alapján</t>
  </si>
  <si>
    <t xml:space="preserve">        - Sírhely</t>
  </si>
  <si>
    <t>2/2 Tulajdonosi bevételek (szennyvízközmű használati díj)</t>
  </si>
  <si>
    <t>2/3 Költségek visszatérülései</t>
  </si>
  <si>
    <t>2/4 Működési célú hozam és kamatbevételek</t>
  </si>
  <si>
    <t xml:space="preserve">      - Egyéb ÁHT-n kívülről származó kamatbevételek</t>
  </si>
  <si>
    <t>II.Működési és felhalmozási célú támogatások és átvett pénzeszközök</t>
  </si>
  <si>
    <t>1. Önkormányzatok működési célú költségvetési támogatása</t>
  </si>
  <si>
    <t>1/1 Helyi Önkormányzatok működésének általános támogatása</t>
  </si>
  <si>
    <t>1/2. Települési Önk.Szociális és gyermekjóléti feladatainak támogatása</t>
  </si>
  <si>
    <t>1/3 Települési Önkormányzatok kulturális feladatainak támogatása</t>
  </si>
  <si>
    <t>1/4 Működési célú költségvetési támogatások és kiegészítő támogatások</t>
  </si>
  <si>
    <t>2. Egyéb működési célú támogatások bevétele államháztartáson belülről</t>
  </si>
  <si>
    <t>2/1 Közcélú foglalkoztatás támogatása</t>
  </si>
  <si>
    <t>3. Működési célú visszatérítendő támogatások köcsönök visszatérülése</t>
  </si>
  <si>
    <t>3/1 Háziorvosnak nyújtott visszatérítendő támogatás</t>
  </si>
  <si>
    <t>4. Felhalmozási célú támogatások</t>
  </si>
  <si>
    <t>4/1Felhalmozási célú pénzeszköz átvétele társulástól (ADSL)</t>
  </si>
  <si>
    <t>4/2 Felhalmozási célú pénzeszköz átvétrele háztartásoktól (közmű)</t>
  </si>
  <si>
    <t>IV Finanszírozási bevételek</t>
  </si>
  <si>
    <t>1/1 Előző évi működési célú pénzmaradvány igénybevétele</t>
  </si>
  <si>
    <t>BEVÉTELEK MINDÖSSZESEN:</t>
  </si>
  <si>
    <t>Kiadások</t>
  </si>
  <si>
    <t>I. Működési kiadások</t>
  </si>
  <si>
    <t>1. Községi önkormányzat igazgatási kiadásai</t>
  </si>
  <si>
    <t>1/1 Személyi juttatások</t>
  </si>
  <si>
    <t>1/2 Munkaadókat terhelő járulékok</t>
  </si>
  <si>
    <t>1/3 Dologi kiadások</t>
  </si>
  <si>
    <t>2. Önkormányzat ktgvetésében szereplő nem intézményi jellegű kiadások</t>
  </si>
  <si>
    <t>2/1 Személyi juttatások</t>
  </si>
  <si>
    <t>2/2 Munkaadókat terhelő járulékok</t>
  </si>
  <si>
    <t>2/3 Dologi kiadások</t>
  </si>
  <si>
    <t>Működési kiadások összesen:</t>
  </si>
  <si>
    <t xml:space="preserve">         -Személyi juttatások</t>
  </si>
  <si>
    <t xml:space="preserve">         -Munkaadókat terhelő járulékok</t>
  </si>
  <si>
    <t xml:space="preserve">         -Dologi kiadások</t>
  </si>
  <si>
    <t>II. Egyéb működési célú kiadások és az ellátottak pénzbeni juttatásai</t>
  </si>
  <si>
    <t>1. Egyéb működési célú támogatások ÁHT-n belülre</t>
  </si>
  <si>
    <t>1/1 Egyéb működési célú támogatások ÁHT-n belülre társulások és ktgvet szerveinek</t>
  </si>
  <si>
    <t xml:space="preserve">         - Kistésrésgi tagdíj</t>
  </si>
  <si>
    <t xml:space="preserve">         - Központi orvosi ügyelet </t>
  </si>
  <si>
    <t>1/2 Egyéb működési célú támogatások ÁHT-n belülre Önk. És ktgvet. Szrveinek</t>
  </si>
  <si>
    <t xml:space="preserve">           - Kőszeg és vidéke újság támogatása</t>
  </si>
  <si>
    <t xml:space="preserve">           - Szociális Gondozási Központ (szoc.étk.)</t>
  </si>
  <si>
    <t>2. Elvonások befizetések</t>
  </si>
  <si>
    <t>2/1 Helyi Önkormányzatok előző évi elszámolásából származó kiadások</t>
  </si>
  <si>
    <t>3. Ellátottak pénzbeni juttatásai</t>
  </si>
  <si>
    <t xml:space="preserve"> 3/1. Egyéb nem intézményi ellátások</t>
  </si>
  <si>
    <t xml:space="preserve">     - temetési segély</t>
  </si>
  <si>
    <t xml:space="preserve">     - rendkívüli települési támogatás</t>
  </si>
  <si>
    <t xml:space="preserve">     - Bursa ösztöndíj</t>
  </si>
  <si>
    <t>Egyéb működési célú támogatások és a ellátottak pénzbeni juttatásai összesen</t>
  </si>
  <si>
    <t>III. felhalmozási kiadások</t>
  </si>
  <si>
    <t>1. Beruházási kiadások</t>
  </si>
  <si>
    <t>1/1. Kerti kiülő forrás</t>
  </si>
  <si>
    <t>1/2 Földterület vásárlás</t>
  </si>
  <si>
    <t>1/3 Település arculati kézikönyv</t>
  </si>
  <si>
    <t>2. Felújítási kiadások</t>
  </si>
  <si>
    <t>2/1. Járdafelújítás</t>
  </si>
  <si>
    <t>2/2. Forrás felújítás</t>
  </si>
  <si>
    <t>2/3 Faluház-Imaház felújítás</t>
  </si>
  <si>
    <t>2/4 Víz-és catornahálózat felújítása</t>
  </si>
  <si>
    <t>IV. Tartalék</t>
  </si>
  <si>
    <t>V. Finanszírozási kiadások</t>
  </si>
  <si>
    <t>1. ÁHT-n belüli megelőlegezések</t>
  </si>
  <si>
    <t>KIADÁSOK MINDÖSSZESEN:</t>
  </si>
  <si>
    <t>Kiszsidány Község Önkormányzat 2017évi költségvetésének III. negyedévi módosítása</t>
  </si>
  <si>
    <t>1. melléklet a 11/2017.(XI.28.) rendelethez</t>
  </si>
  <si>
    <t>2. melléklet a 11/2017.(XI.28.)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</si>
</sst>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u/>
      <sz val="10"/>
      <name val="Arial CE"/>
      <family val="2"/>
      <charset val="238"/>
    </font>
    <font>
      <sz val="14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" fontId="0" fillId="0" borderId="0" xfId="0" applyNumberFormat="1"/>
    <xf numFmtId="0" fontId="0" fillId="0" borderId="0" xfId="0" applyFont="1"/>
    <xf numFmtId="0" fontId="6" fillId="0" borderId="0" xfId="0" applyFont="1" applyAlignment="1">
      <alignment wrapText="1"/>
    </xf>
    <xf numFmtId="0" fontId="0" fillId="0" borderId="0" xfId="0" applyFont="1" applyAlignment="1">
      <alignment vertical="top"/>
    </xf>
    <xf numFmtId="0" fontId="0" fillId="0" borderId="0" xfId="0" applyNumberFormat="1" applyFont="1"/>
    <xf numFmtId="0" fontId="5" fillId="0" borderId="0" xfId="0" applyFont="1" applyAlignment="1">
      <alignment wrapText="1"/>
    </xf>
    <xf numFmtId="16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abSelected="1" topLeftCell="A46" zoomScaleNormal="100" workbookViewId="0">
      <selection activeCell="B62" sqref="B62"/>
    </sheetView>
  </sheetViews>
  <sheetFormatPr defaultRowHeight="15" x14ac:dyDescent="0.25"/>
  <cols>
    <col min="1" max="1" width="57.42578125" customWidth="1"/>
    <col min="2" max="2" width="14.5703125" customWidth="1"/>
    <col min="3" max="3" width="12.85546875" customWidth="1"/>
    <col min="5" max="5" width="0.28515625" customWidth="1"/>
  </cols>
  <sheetData>
    <row r="1" spans="1:4" x14ac:dyDescent="0.25">
      <c r="A1" s="15" t="s">
        <v>81</v>
      </c>
      <c r="B1" s="16"/>
      <c r="C1" s="16"/>
      <c r="D1" s="16"/>
    </row>
    <row r="2" spans="1:4" x14ac:dyDescent="0.25">
      <c r="A2" s="17" t="s">
        <v>82</v>
      </c>
      <c r="B2" s="17"/>
      <c r="C2" s="17"/>
    </row>
    <row r="3" spans="1:4" x14ac:dyDescent="0.25">
      <c r="B3" t="s">
        <v>0</v>
      </c>
    </row>
    <row r="4" spans="1:4" x14ac:dyDescent="0.25">
      <c r="A4" s="1"/>
    </row>
    <row r="5" spans="1:4" ht="18" x14ac:dyDescent="0.25">
      <c r="A5" s="2" t="s">
        <v>1</v>
      </c>
      <c r="B5" s="14" t="s">
        <v>2</v>
      </c>
      <c r="C5" s="14" t="s">
        <v>3</v>
      </c>
      <c r="D5" s="14"/>
    </row>
    <row r="6" spans="1:4" x14ac:dyDescent="0.25">
      <c r="A6" s="3"/>
      <c r="B6" s="3"/>
    </row>
    <row r="7" spans="1:4" x14ac:dyDescent="0.25">
      <c r="A7" s="3" t="s">
        <v>4</v>
      </c>
      <c r="B7" s="3">
        <f>B9+B19</f>
        <v>664834</v>
      </c>
      <c r="C7" s="4">
        <f>C9+C19</f>
        <v>943682</v>
      </c>
      <c r="D7" s="4"/>
    </row>
    <row r="8" spans="1:4" x14ac:dyDescent="0.25">
      <c r="A8" s="3"/>
      <c r="B8" s="3"/>
      <c r="C8" s="4"/>
      <c r="D8" s="4"/>
    </row>
    <row r="9" spans="1:4" x14ac:dyDescent="0.25">
      <c r="A9" s="5" t="s">
        <v>5</v>
      </c>
      <c r="B9" s="5">
        <f>B11</f>
        <v>321834</v>
      </c>
      <c r="C9">
        <f>C11+C14</f>
        <v>500989</v>
      </c>
    </row>
    <row r="10" spans="1:4" x14ac:dyDescent="0.25">
      <c r="A10" s="5"/>
      <c r="B10" s="5"/>
    </row>
    <row r="11" spans="1:4" x14ac:dyDescent="0.25">
      <c r="A11" s="6" t="s">
        <v>6</v>
      </c>
      <c r="B11">
        <f>B12+B13</f>
        <v>321834</v>
      </c>
      <c r="C11">
        <f>C12+C13+C15</f>
        <v>355650</v>
      </c>
    </row>
    <row r="12" spans="1:4" x14ac:dyDescent="0.25">
      <c r="A12" s="7" t="s">
        <v>7</v>
      </c>
      <c r="B12" s="7">
        <v>139550</v>
      </c>
      <c r="C12" s="7">
        <v>173066</v>
      </c>
      <c r="D12" s="7"/>
    </row>
    <row r="13" spans="1:4" x14ac:dyDescent="0.25">
      <c r="A13" s="6" t="s">
        <v>8</v>
      </c>
      <c r="B13">
        <v>182284</v>
      </c>
      <c r="C13" s="7">
        <v>182284</v>
      </c>
      <c r="D13" s="7"/>
    </row>
    <row r="14" spans="1:4" x14ac:dyDescent="0.25">
      <c r="A14" s="6" t="s">
        <v>9</v>
      </c>
      <c r="C14" s="7">
        <f>C16+C17</f>
        <v>145339</v>
      </c>
      <c r="D14" s="7"/>
    </row>
    <row r="15" spans="1:4" x14ac:dyDescent="0.25">
      <c r="A15" s="6" t="s">
        <v>10</v>
      </c>
      <c r="C15" s="7">
        <v>300</v>
      </c>
      <c r="D15" s="7"/>
    </row>
    <row r="16" spans="1:4" x14ac:dyDescent="0.25">
      <c r="A16" s="6" t="s">
        <v>11</v>
      </c>
      <c r="C16" s="7">
        <v>140400</v>
      </c>
      <c r="D16" s="7"/>
    </row>
    <row r="17" spans="1:4" x14ac:dyDescent="0.25">
      <c r="A17" s="6" t="s">
        <v>12</v>
      </c>
      <c r="C17" s="7">
        <v>4939</v>
      </c>
      <c r="D17" s="7"/>
    </row>
    <row r="18" spans="1:4" x14ac:dyDescent="0.25">
      <c r="A18" s="6"/>
      <c r="C18" s="7"/>
      <c r="D18" s="7"/>
    </row>
    <row r="19" spans="1:4" x14ac:dyDescent="0.25">
      <c r="A19" t="s">
        <v>13</v>
      </c>
      <c r="B19">
        <f>B21+B26</f>
        <v>343000</v>
      </c>
      <c r="C19">
        <f>C21+C24+C26+C25</f>
        <v>442693</v>
      </c>
    </row>
    <row r="21" spans="1:4" x14ac:dyDescent="0.25">
      <c r="A21" t="s">
        <v>14</v>
      </c>
      <c r="B21">
        <f>B22+B23</f>
        <v>318000</v>
      </c>
      <c r="C21">
        <f>C22+C23</f>
        <v>318000</v>
      </c>
    </row>
    <row r="22" spans="1:4" x14ac:dyDescent="0.25">
      <c r="A22" s="7" t="s">
        <v>15</v>
      </c>
      <c r="B22">
        <v>315000</v>
      </c>
      <c r="C22" s="7">
        <v>315000</v>
      </c>
    </row>
    <row r="23" spans="1:4" x14ac:dyDescent="0.25">
      <c r="A23" t="s">
        <v>16</v>
      </c>
      <c r="B23">
        <v>3000</v>
      </c>
      <c r="C23" s="7">
        <v>3000</v>
      </c>
    </row>
    <row r="24" spans="1:4" x14ac:dyDescent="0.25">
      <c r="A24" s="6" t="s">
        <v>17</v>
      </c>
      <c r="C24" s="7">
        <v>89589</v>
      </c>
    </row>
    <row r="25" spans="1:4" x14ac:dyDescent="0.25">
      <c r="A25" t="s">
        <v>18</v>
      </c>
      <c r="C25" s="7">
        <v>10104</v>
      </c>
    </row>
    <row r="26" spans="1:4" x14ac:dyDescent="0.25">
      <c r="A26" t="s">
        <v>19</v>
      </c>
      <c r="B26">
        <f>B27</f>
        <v>25000</v>
      </c>
      <c r="C26">
        <f>C27</f>
        <v>25000</v>
      </c>
    </row>
    <row r="27" spans="1:4" x14ac:dyDescent="0.25">
      <c r="A27" t="s">
        <v>20</v>
      </c>
      <c r="B27">
        <v>25000</v>
      </c>
      <c r="C27">
        <v>25000</v>
      </c>
    </row>
    <row r="29" spans="1:4" ht="50.1" customHeight="1" x14ac:dyDescent="0.25">
      <c r="A29" s="8" t="s">
        <v>21</v>
      </c>
      <c r="B29" s="4">
        <f>B31+B38</f>
        <v>12754806</v>
      </c>
      <c r="C29" s="4">
        <f>C31+C38+C41+C44</f>
        <v>19124815</v>
      </c>
      <c r="D29" s="4"/>
    </row>
    <row r="31" spans="1:4" x14ac:dyDescent="0.25">
      <c r="A31" t="s">
        <v>22</v>
      </c>
      <c r="B31">
        <f>B33++B34+B35+B36</f>
        <v>12754806</v>
      </c>
      <c r="C31">
        <f>C33+C34+C35+C36</f>
        <v>14871006</v>
      </c>
    </row>
    <row r="32" spans="1:4" x14ac:dyDescent="0.25">
      <c r="A32" s="3"/>
      <c r="B32" s="3"/>
      <c r="C32" s="4"/>
      <c r="D32" s="4"/>
    </row>
    <row r="33" spans="1:4" x14ac:dyDescent="0.25">
      <c r="A33" t="s">
        <v>23</v>
      </c>
      <c r="B33" s="7">
        <v>8322806</v>
      </c>
      <c r="C33" s="7">
        <v>9322806</v>
      </c>
      <c r="D33" s="7"/>
    </row>
    <row r="34" spans="1:4" x14ac:dyDescent="0.25">
      <c r="A34" t="s">
        <v>24</v>
      </c>
      <c r="B34">
        <v>3232000</v>
      </c>
      <c r="C34" s="7">
        <v>3484762</v>
      </c>
    </row>
    <row r="35" spans="1:4" x14ac:dyDescent="0.25">
      <c r="A35" s="5" t="s">
        <v>25</v>
      </c>
      <c r="B35">
        <v>1200000</v>
      </c>
      <c r="C35">
        <v>1200000</v>
      </c>
    </row>
    <row r="36" spans="1:4" x14ac:dyDescent="0.25">
      <c r="A36" s="5" t="s">
        <v>26</v>
      </c>
      <c r="C36">
        <v>863438</v>
      </c>
    </row>
    <row r="37" spans="1:4" x14ac:dyDescent="0.25">
      <c r="A37" s="5"/>
    </row>
    <row r="38" spans="1:4" x14ac:dyDescent="0.25">
      <c r="A38" t="s">
        <v>27</v>
      </c>
      <c r="B38" s="7"/>
      <c r="C38" s="7">
        <f>C39</f>
        <v>1430915</v>
      </c>
      <c r="D38" s="7"/>
    </row>
    <row r="39" spans="1:4" x14ac:dyDescent="0.25">
      <c r="A39" s="5" t="s">
        <v>28</v>
      </c>
      <c r="B39" s="7"/>
      <c r="C39" s="7">
        <v>1430915</v>
      </c>
      <c r="D39" s="7"/>
    </row>
    <row r="40" spans="1:4" x14ac:dyDescent="0.25">
      <c r="A40" s="5"/>
      <c r="B40" s="7"/>
      <c r="C40" s="7"/>
      <c r="D40" s="7"/>
    </row>
    <row r="41" spans="1:4" x14ac:dyDescent="0.25">
      <c r="A41" s="5" t="s">
        <v>29</v>
      </c>
      <c r="B41" s="7"/>
      <c r="C41" s="7">
        <f>C42</f>
        <v>500000</v>
      </c>
      <c r="D41" s="7"/>
    </row>
    <row r="42" spans="1:4" x14ac:dyDescent="0.25">
      <c r="A42" s="5" t="s">
        <v>30</v>
      </c>
      <c r="B42" s="7"/>
      <c r="C42" s="7">
        <v>500000</v>
      </c>
      <c r="D42" s="7"/>
    </row>
    <row r="43" spans="1:4" x14ac:dyDescent="0.25">
      <c r="A43" s="5"/>
      <c r="B43" s="7"/>
      <c r="C43" s="7"/>
      <c r="D43" s="7"/>
    </row>
    <row r="44" spans="1:4" x14ac:dyDescent="0.25">
      <c r="A44" s="5" t="s">
        <v>31</v>
      </c>
      <c r="B44" s="7"/>
      <c r="C44" s="7">
        <f>C45+C46</f>
        <v>2322894</v>
      </c>
      <c r="D44" s="7"/>
    </row>
    <row r="45" spans="1:4" x14ac:dyDescent="0.25">
      <c r="A45" s="5" t="s">
        <v>32</v>
      </c>
      <c r="B45" s="7"/>
      <c r="C45" s="7">
        <v>2242894</v>
      </c>
      <c r="D45" s="7"/>
    </row>
    <row r="46" spans="1:4" x14ac:dyDescent="0.25">
      <c r="A46" s="5" t="s">
        <v>33</v>
      </c>
      <c r="B46" s="7"/>
      <c r="C46" s="7">
        <v>80000</v>
      </c>
      <c r="D46" s="7"/>
    </row>
    <row r="47" spans="1:4" x14ac:dyDescent="0.25">
      <c r="B47" s="7"/>
      <c r="C47" s="7"/>
      <c r="D47" s="7"/>
    </row>
    <row r="48" spans="1:4" x14ac:dyDescent="0.25">
      <c r="A48" s="4" t="s">
        <v>34</v>
      </c>
      <c r="B48" s="4">
        <f>B49</f>
        <v>7959187</v>
      </c>
      <c r="C48" s="4">
        <f>C49</f>
        <v>7959187</v>
      </c>
      <c r="D48" s="4"/>
    </row>
    <row r="49" spans="1:4" x14ac:dyDescent="0.25">
      <c r="A49" s="7" t="s">
        <v>35</v>
      </c>
      <c r="B49" s="7">
        <v>7959187</v>
      </c>
      <c r="C49" s="7">
        <v>7959187</v>
      </c>
      <c r="D49" s="7"/>
    </row>
    <row r="50" spans="1:4" x14ac:dyDescent="0.25">
      <c r="A50" s="7"/>
      <c r="B50" s="7"/>
      <c r="C50" s="7"/>
      <c r="D50" s="7"/>
    </row>
    <row r="51" spans="1:4" x14ac:dyDescent="0.25">
      <c r="A51" s="4" t="s">
        <v>36</v>
      </c>
      <c r="B51" s="4">
        <f>B7+B29+B49</f>
        <v>21378827</v>
      </c>
      <c r="C51" s="4">
        <f>C48+C29+C7</f>
        <v>28027684</v>
      </c>
      <c r="D51" s="4"/>
    </row>
    <row r="52" spans="1:4" x14ac:dyDescent="0.25">
      <c r="A52" s="4"/>
      <c r="B52" s="4"/>
      <c r="C52" s="4"/>
      <c r="D52" s="4"/>
    </row>
    <row r="53" spans="1:4" x14ac:dyDescent="0.25">
      <c r="A53" s="4"/>
      <c r="B53" s="4"/>
      <c r="C53" s="4"/>
      <c r="D53" s="4"/>
    </row>
    <row r="54" spans="1:4" x14ac:dyDescent="0.25">
      <c r="A54" s="4"/>
      <c r="B54" s="4"/>
      <c r="C54" s="4"/>
      <c r="D54" s="4"/>
    </row>
    <row r="55" spans="1:4" x14ac:dyDescent="0.25">
      <c r="A55" s="17" t="s">
        <v>83</v>
      </c>
      <c r="B55" s="17"/>
      <c r="C55" s="17"/>
      <c r="D55" s="4"/>
    </row>
    <row r="56" spans="1:4" ht="18" x14ac:dyDescent="0.25">
      <c r="A56" s="2" t="s">
        <v>37</v>
      </c>
      <c r="B56" s="2"/>
      <c r="C56" s="2"/>
      <c r="D56" s="2"/>
    </row>
    <row r="57" spans="1:4" ht="18" x14ac:dyDescent="0.25">
      <c r="A57" s="2"/>
      <c r="B57" s="2"/>
      <c r="C57" s="2"/>
      <c r="D57" s="2"/>
    </row>
    <row r="58" spans="1:4" x14ac:dyDescent="0.25">
      <c r="A58" t="s">
        <v>38</v>
      </c>
    </row>
    <row r="59" spans="1:4" x14ac:dyDescent="0.25">
      <c r="A59" t="s">
        <v>39</v>
      </c>
      <c r="B59">
        <f>B60+B61+B62</f>
        <v>4293669</v>
      </c>
      <c r="C59">
        <f>C60+C61+C62</f>
        <v>4645611</v>
      </c>
    </row>
    <row r="60" spans="1:4" x14ac:dyDescent="0.25">
      <c r="A60" t="s">
        <v>40</v>
      </c>
      <c r="B60">
        <v>3143749</v>
      </c>
      <c r="C60">
        <v>3143749</v>
      </c>
    </row>
    <row r="61" spans="1:4" x14ac:dyDescent="0.25">
      <c r="A61" t="s">
        <v>41</v>
      </c>
      <c r="B61">
        <v>605990</v>
      </c>
      <c r="C61">
        <v>677601</v>
      </c>
    </row>
    <row r="62" spans="1:4" x14ac:dyDescent="0.25">
      <c r="A62" t="s">
        <v>42</v>
      </c>
      <c r="B62">
        <v>543930</v>
      </c>
      <c r="C62">
        <v>824261</v>
      </c>
    </row>
    <row r="63" spans="1:4" x14ac:dyDescent="0.25">
      <c r="A63" t="s">
        <v>43</v>
      </c>
      <c r="B63">
        <f>B64+B65+B66</f>
        <v>8702006</v>
      </c>
      <c r="C63">
        <f>C64+C65+C66</f>
        <v>13211180</v>
      </c>
    </row>
    <row r="64" spans="1:4" x14ac:dyDescent="0.25">
      <c r="A64" s="7" t="s">
        <v>44</v>
      </c>
      <c r="B64" s="7">
        <v>2371001</v>
      </c>
      <c r="C64" s="9">
        <v>4706882</v>
      </c>
      <c r="D64" s="7"/>
    </row>
    <row r="65" spans="1:4" x14ac:dyDescent="0.25">
      <c r="A65" s="7" t="s">
        <v>45</v>
      </c>
      <c r="B65" s="7">
        <v>585454</v>
      </c>
      <c r="C65" s="7">
        <v>900869</v>
      </c>
      <c r="D65" s="7"/>
    </row>
    <row r="66" spans="1:4" x14ac:dyDescent="0.25">
      <c r="A66" s="7" t="s">
        <v>46</v>
      </c>
      <c r="B66" s="10">
        <v>5745551</v>
      </c>
      <c r="C66" s="7">
        <v>7603429</v>
      </c>
      <c r="D66" s="7"/>
    </row>
    <row r="67" spans="1:4" x14ac:dyDescent="0.25">
      <c r="A67" s="3" t="s">
        <v>47</v>
      </c>
      <c r="B67" s="4">
        <f>B68+B69+B70</f>
        <v>12995675</v>
      </c>
      <c r="C67" s="4">
        <f>C68+C69+C70</f>
        <v>17856791</v>
      </c>
      <c r="D67" s="4"/>
    </row>
    <row r="68" spans="1:4" ht="15" customHeight="1" x14ac:dyDescent="0.25">
      <c r="A68" s="3" t="s">
        <v>48</v>
      </c>
      <c r="B68" s="4">
        <f t="shared" ref="B68:C70" si="0">B60+B64</f>
        <v>5514750</v>
      </c>
      <c r="C68" s="4">
        <f t="shared" si="0"/>
        <v>7850631</v>
      </c>
      <c r="D68" s="4"/>
    </row>
    <row r="69" spans="1:4" ht="15" customHeight="1" x14ac:dyDescent="0.25">
      <c r="A69" s="11" t="s">
        <v>49</v>
      </c>
      <c r="B69" s="4">
        <f t="shared" si="0"/>
        <v>1191444</v>
      </c>
      <c r="C69" s="4">
        <f t="shared" si="0"/>
        <v>1578470</v>
      </c>
      <c r="D69" s="4"/>
    </row>
    <row r="70" spans="1:4" ht="15" customHeight="1" x14ac:dyDescent="0.25">
      <c r="A70" s="11" t="s">
        <v>50</v>
      </c>
      <c r="B70" s="8">
        <f t="shared" si="0"/>
        <v>6289481</v>
      </c>
      <c r="C70" s="8">
        <f t="shared" si="0"/>
        <v>8427690</v>
      </c>
      <c r="D70" s="8"/>
    </row>
    <row r="71" spans="1:4" ht="15" customHeight="1" x14ac:dyDescent="0.25"/>
    <row r="72" spans="1:4" ht="50.1" customHeight="1" x14ac:dyDescent="0.25">
      <c r="A72" s="8" t="s">
        <v>51</v>
      </c>
      <c r="B72" s="8"/>
      <c r="C72" s="8"/>
      <c r="D72" s="8"/>
    </row>
    <row r="73" spans="1:4" x14ac:dyDescent="0.25">
      <c r="A73" t="s">
        <v>52</v>
      </c>
      <c r="B73">
        <f>B74+B77</f>
        <v>246340</v>
      </c>
      <c r="C73">
        <f>C74+C77</f>
        <v>246340</v>
      </c>
    </row>
    <row r="74" spans="1:4" x14ac:dyDescent="0.25">
      <c r="A74" t="s">
        <v>53</v>
      </c>
      <c r="B74">
        <f>B75+B76</f>
        <v>110340</v>
      </c>
      <c r="C74">
        <f>C75+C76</f>
        <v>110340</v>
      </c>
    </row>
    <row r="75" spans="1:4" x14ac:dyDescent="0.25">
      <c r="A75" s="7" t="s">
        <v>54</v>
      </c>
      <c r="B75" s="7">
        <v>18000</v>
      </c>
      <c r="C75" s="7">
        <v>18000</v>
      </c>
      <c r="D75" s="7"/>
    </row>
    <row r="76" spans="1:4" x14ac:dyDescent="0.25">
      <c r="A76" t="s">
        <v>55</v>
      </c>
      <c r="B76" s="7">
        <v>92340</v>
      </c>
      <c r="C76">
        <v>92340</v>
      </c>
    </row>
    <row r="77" spans="1:4" x14ac:dyDescent="0.25">
      <c r="A77" t="s">
        <v>56</v>
      </c>
      <c r="B77" s="7">
        <f>B78+B79</f>
        <v>136000</v>
      </c>
      <c r="C77">
        <f>C78+C79</f>
        <v>136000</v>
      </c>
    </row>
    <row r="78" spans="1:4" x14ac:dyDescent="0.25">
      <c r="A78" t="s">
        <v>57</v>
      </c>
      <c r="B78" s="7">
        <v>36000</v>
      </c>
      <c r="C78">
        <v>36000</v>
      </c>
    </row>
    <row r="79" spans="1:4" x14ac:dyDescent="0.25">
      <c r="A79" t="s">
        <v>58</v>
      </c>
      <c r="B79" s="7">
        <v>100000</v>
      </c>
      <c r="C79">
        <v>100000</v>
      </c>
    </row>
    <row r="80" spans="1:4" x14ac:dyDescent="0.25">
      <c r="A80" t="s">
        <v>59</v>
      </c>
      <c r="B80" s="7"/>
      <c r="C80">
        <f>C81</f>
        <v>144477</v>
      </c>
    </row>
    <row r="81" spans="1:4" ht="50.1" customHeight="1" x14ac:dyDescent="0.25">
      <c r="A81" s="12" t="s">
        <v>60</v>
      </c>
      <c r="B81" s="7"/>
      <c r="C81" s="7">
        <v>144477</v>
      </c>
      <c r="D81" s="7"/>
    </row>
    <row r="82" spans="1:4" ht="15" customHeight="1" x14ac:dyDescent="0.25">
      <c r="A82" t="s">
        <v>61</v>
      </c>
      <c r="B82">
        <f>B83</f>
        <v>476000</v>
      </c>
      <c r="C82">
        <f>C83</f>
        <v>476000</v>
      </c>
    </row>
    <row r="83" spans="1:4" ht="15" customHeight="1" x14ac:dyDescent="0.25">
      <c r="A83" t="s">
        <v>62</v>
      </c>
      <c r="B83">
        <f>B84+B85+B86</f>
        <v>476000</v>
      </c>
      <c r="C83">
        <f>C84+C85+C86</f>
        <v>476000</v>
      </c>
    </row>
    <row r="84" spans="1:4" ht="15" customHeight="1" x14ac:dyDescent="0.25">
      <c r="A84" t="s">
        <v>63</v>
      </c>
      <c r="B84">
        <v>26000</v>
      </c>
      <c r="C84">
        <v>26000</v>
      </c>
    </row>
    <row r="85" spans="1:4" ht="15" customHeight="1" x14ac:dyDescent="0.25">
      <c r="A85" s="13" t="s">
        <v>64</v>
      </c>
      <c r="B85" s="7">
        <v>400000</v>
      </c>
      <c r="C85" s="7">
        <v>400000</v>
      </c>
      <c r="D85" s="7"/>
    </row>
    <row r="86" spans="1:4" ht="15" customHeight="1" x14ac:dyDescent="0.25">
      <c r="A86" t="s">
        <v>65</v>
      </c>
      <c r="B86">
        <v>50000</v>
      </c>
      <c r="C86">
        <v>50000</v>
      </c>
    </row>
    <row r="87" spans="1:4" ht="50.1" customHeight="1" x14ac:dyDescent="0.25">
      <c r="A87" s="8" t="s">
        <v>66</v>
      </c>
      <c r="B87" s="8">
        <f>B82+B73</f>
        <v>722340</v>
      </c>
      <c r="C87" s="8">
        <f>C73+C82+C80</f>
        <v>866817</v>
      </c>
      <c r="D87" s="8"/>
    </row>
    <row r="89" spans="1:4" x14ac:dyDescent="0.25">
      <c r="A89" s="4" t="s">
        <v>67</v>
      </c>
      <c r="B89" s="4">
        <f>B91+B94</f>
        <v>5790000</v>
      </c>
      <c r="C89" s="4">
        <f>C90+C94</f>
        <v>7574001</v>
      </c>
      <c r="D89" s="4"/>
    </row>
    <row r="90" spans="1:4" x14ac:dyDescent="0.25">
      <c r="A90" s="7" t="s">
        <v>68</v>
      </c>
      <c r="B90" s="7"/>
      <c r="C90" s="7">
        <f>C91+C92+C93</f>
        <v>1338700</v>
      </c>
      <c r="D90" s="7"/>
    </row>
    <row r="91" spans="1:4" x14ac:dyDescent="0.25">
      <c r="A91" s="7" t="s">
        <v>69</v>
      </c>
      <c r="C91">
        <v>360000</v>
      </c>
    </row>
    <row r="92" spans="1:4" x14ac:dyDescent="0.25">
      <c r="A92" t="s">
        <v>70</v>
      </c>
      <c r="C92">
        <v>534200</v>
      </c>
    </row>
    <row r="93" spans="1:4" x14ac:dyDescent="0.25">
      <c r="A93" t="s">
        <v>71</v>
      </c>
      <c r="C93">
        <v>444500</v>
      </c>
    </row>
    <row r="94" spans="1:4" x14ac:dyDescent="0.25">
      <c r="A94" s="6" t="s">
        <v>72</v>
      </c>
      <c r="B94">
        <f>B95+B96+B97</f>
        <v>5790000</v>
      </c>
      <c r="C94">
        <f>C95+C96+C97+C98</f>
        <v>6235301</v>
      </c>
    </row>
    <row r="95" spans="1:4" x14ac:dyDescent="0.25">
      <c r="A95" s="6" t="s">
        <v>73</v>
      </c>
      <c r="B95">
        <v>1500000</v>
      </c>
      <c r="C95">
        <v>1500000</v>
      </c>
    </row>
    <row r="96" spans="1:4" x14ac:dyDescent="0.25">
      <c r="A96" s="6" t="s">
        <v>74</v>
      </c>
      <c r="B96">
        <v>2160000</v>
      </c>
      <c r="C96">
        <v>2160000</v>
      </c>
    </row>
    <row r="97" spans="1:4" x14ac:dyDescent="0.25">
      <c r="A97" s="6" t="s">
        <v>75</v>
      </c>
      <c r="B97">
        <v>2130000</v>
      </c>
      <c r="C97">
        <v>2130000</v>
      </c>
    </row>
    <row r="98" spans="1:4" x14ac:dyDescent="0.25">
      <c r="A98" s="6" t="s">
        <v>76</v>
      </c>
      <c r="C98">
        <v>445301</v>
      </c>
    </row>
    <row r="99" spans="1:4" x14ac:dyDescent="0.25">
      <c r="A99" s="6"/>
    </row>
    <row r="100" spans="1:4" x14ac:dyDescent="0.25">
      <c r="A100" s="4" t="s">
        <v>77</v>
      </c>
      <c r="B100" s="4">
        <v>1870812</v>
      </c>
      <c r="C100" s="4">
        <v>1219883</v>
      </c>
      <c r="D100" s="4"/>
    </row>
    <row r="101" spans="1:4" x14ac:dyDescent="0.25">
      <c r="A101" s="4"/>
      <c r="B101" s="4"/>
      <c r="C101" s="4"/>
      <c r="D101" s="4"/>
    </row>
    <row r="102" spans="1:4" x14ac:dyDescent="0.25">
      <c r="A102" s="4" t="s">
        <v>78</v>
      </c>
      <c r="B102" s="4"/>
      <c r="C102" s="4">
        <f>C103</f>
        <v>510192</v>
      </c>
      <c r="D102" s="4"/>
    </row>
    <row r="103" spans="1:4" x14ac:dyDescent="0.25">
      <c r="A103" t="s">
        <v>79</v>
      </c>
      <c r="C103">
        <v>510192</v>
      </c>
    </row>
    <row r="104" spans="1:4" x14ac:dyDescent="0.25">
      <c r="A104" s="4"/>
      <c r="B104" s="4"/>
      <c r="C104" s="4"/>
      <c r="D104" s="4"/>
    </row>
    <row r="105" spans="1:4" x14ac:dyDescent="0.25">
      <c r="A105" s="4" t="s">
        <v>80</v>
      </c>
      <c r="B105" s="4">
        <f>B100+B89+B87+B67</f>
        <v>21378827</v>
      </c>
      <c r="C105" s="4">
        <f>C67+C87+C89+C100+C102</f>
        <v>28027684</v>
      </c>
      <c r="D105" s="4"/>
    </row>
  </sheetData>
  <mergeCells count="3">
    <mergeCell ref="A1:D1"/>
    <mergeCell ref="A2:C2"/>
    <mergeCell ref="A55:C55"/>
  </mergeCells>
  <pageMargins left="0.7" right="0.7" top="0.75" bottom="0.75" header="0.3" footer="0.3"/>
  <pageSetup paperSize="9" scale="83" orientation="portrait" verticalDpi="0" r:id="rId1"/>
  <rowBreaks count="1" manualBreakCount="1"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Vlasich Klaudia</dc:creator>
  <cp:lastModifiedBy>Vlasich Klaudia</cp:lastModifiedBy>
  <dcterms:created xsi:type="dcterms:W3CDTF">2017-11-22T07:53:56Z</dcterms:created>
  <dcterms:modified xsi:type="dcterms:W3CDTF">2018-02-20T08:50:07Z</dcterms:modified>
</cp:coreProperties>
</file>