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40" windowWidth="17020" windowHeight="725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N8" i="1"/>
  <c r="D8" i="1"/>
  <c r="D16" i="1" l="1"/>
  <c r="E26" i="1" l="1"/>
  <c r="F26" i="1"/>
  <c r="G26" i="1"/>
  <c r="H26" i="1"/>
  <c r="I26" i="1"/>
  <c r="J26" i="1"/>
  <c r="K26" i="1"/>
  <c r="L26" i="1"/>
  <c r="M26" i="1"/>
  <c r="N26" i="1"/>
  <c r="D26" i="1"/>
  <c r="E18" i="1"/>
  <c r="F18" i="1"/>
  <c r="G18" i="1"/>
  <c r="H18" i="1"/>
  <c r="I18" i="1"/>
  <c r="J18" i="1"/>
  <c r="K18" i="1"/>
  <c r="L18" i="1"/>
  <c r="M18" i="1"/>
  <c r="N18" i="1"/>
  <c r="D18" i="1"/>
  <c r="L34" i="1" l="1"/>
  <c r="N34" i="1"/>
  <c r="M34" i="1"/>
  <c r="K34" i="1"/>
  <c r="J34" i="1"/>
  <c r="I34" i="1"/>
  <c r="H34" i="1"/>
  <c r="G34" i="1"/>
  <c r="F34" i="1"/>
  <c r="E34" i="1"/>
  <c r="D34" i="1"/>
  <c r="M16" i="1"/>
  <c r="M17" i="1" s="1"/>
  <c r="N16" i="1"/>
  <c r="N17" i="1" s="1"/>
  <c r="E16" i="1"/>
  <c r="E17" i="1" s="1"/>
  <c r="E35" i="1" s="1"/>
  <c r="F16" i="1"/>
  <c r="F17" i="1" s="1"/>
  <c r="G16" i="1"/>
  <c r="G17" i="1" s="1"/>
  <c r="H16" i="1"/>
  <c r="H17" i="1" s="1"/>
  <c r="I16" i="1"/>
  <c r="I17" i="1" s="1"/>
  <c r="I35" i="1" s="1"/>
  <c r="J16" i="1"/>
  <c r="J17" i="1" s="1"/>
  <c r="K16" i="1"/>
  <c r="K17" i="1" s="1"/>
  <c r="K35" i="1" s="1"/>
  <c r="L16" i="1"/>
  <c r="L17" i="1" s="1"/>
  <c r="L35" i="1" s="1"/>
  <c r="D17" i="1"/>
  <c r="D35" i="1" l="1"/>
  <c r="F35" i="1"/>
  <c r="N35" i="1"/>
  <c r="M35" i="1"/>
  <c r="J35" i="1"/>
  <c r="H35" i="1"/>
  <c r="G35" i="1"/>
</calcChain>
</file>

<file path=xl/sharedStrings.xml><?xml version="1.0" encoding="utf-8"?>
<sst xmlns="http://schemas.openxmlformats.org/spreadsheetml/2006/main" count="71" uniqueCount="57">
  <si>
    <t>Megnevezés</t>
  </si>
  <si>
    <t>sorszám</t>
  </si>
  <si>
    <t>Felvett,átvállalt hitel és annak tőketartozása</t>
  </si>
  <si>
    <t>Felvett,átvállalt kölcsön tőketertozása</t>
  </si>
  <si>
    <t>Hitelviszonyt megtestesítő értékpapír</t>
  </si>
  <si>
    <t>Adott váltó</t>
  </si>
  <si>
    <t>Pénzügyi lizing</t>
  </si>
  <si>
    <t>Halasztott fizetés</t>
  </si>
  <si>
    <t>Kezességvállalásból eredő fiz.kötelezettség</t>
  </si>
  <si>
    <t>Felvett, átvállalt hitel és annak tőketarozása</t>
  </si>
  <si>
    <t>Felvett, átvállalt kölcsön és annak tőketartozása</t>
  </si>
  <si>
    <t>Kezességvállalásból eredő fizetési kötelezettség</t>
  </si>
  <si>
    <t>Helyi adóból és a települési adóból származó bevétel</t>
  </si>
  <si>
    <t>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</si>
  <si>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</si>
  <si>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 értékesítéséből származó bevétel</t>
  </si>
  <si>
    <t>Részvény, részesedés értékesítéséből származó bevétel</t>
  </si>
  <si>
    <t>Vállalat értékesítéséből vagy privatizációból származó bevétel</t>
  </si>
  <si>
    <t>Bírság-, pótlék- és díjbevétel</t>
  </si>
  <si>
    <t>1.</t>
  </si>
  <si>
    <t>2.</t>
  </si>
  <si>
    <t>3.</t>
  </si>
  <si>
    <t>4.</t>
  </si>
  <si>
    <t>5.</t>
  </si>
  <si>
    <t>6.</t>
  </si>
  <si>
    <t>7.</t>
  </si>
  <si>
    <t>8.</t>
  </si>
  <si>
    <t>Saját bevétel (1-8)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</si>
  <si>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</si>
  <si>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</si>
  <si>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</si>
  <si>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</si>
  <si>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</si>
  <si>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</si>
  <si>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</si>
  <si>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</si>
  <si>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</si>
  <si>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</si>
  <si>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</si>
  <si>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</si>
  <si>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</si>
  <si>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</si>
  <si>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</si>
  <si>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</si>
  <si>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</si>
  <si>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</si>
  <si>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</si>
  <si>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</si>
  <si>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Saját bevételek (9) 50 %-a</t>
  </si>
  <si>
    <t>Előző években keletk. tárgyévet terhelő fizetési kötelezettség (12-18)</t>
  </si>
  <si>
    <t>Tárgyévben keletkezett tárgyévet terhelő fiz. Kötelezettség (20-26)</t>
  </si>
  <si>
    <t>Fizetési kötelezettség összesen (11+19)</t>
  </si>
  <si>
    <t>Fizetési kötelezettséggel csökkentett saját bevétel (10-27)</t>
  </si>
  <si>
    <t>Kezesség-, illetve garanciavállalással kapcsolatos megtérülés</t>
  </si>
  <si>
    <t>Adatok forintban</t>
  </si>
  <si>
    <t>Magyarország gazdasági stabilitásáról szóló 2011. évi CXCIV. törvény 3.§ (1) bekezdése szerinti adósságot keletkeztető ügyletekből és kezességvállalásokból fennálló kötelezettségek és az adósságot keletkeztető ügyletekhez történő hozzájárulás részletes szabályairól szóló 353/2011 (XII.30) kormányrendelet szerint meghatározott saját bevétel bemutatása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</si>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</sst>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0" fillId="0" borderId="1" xfId="0" applyBorder="1"/>
    <xf numFmtId="164" fontId="1" fillId="0" borderId="1" xfId="1" applyNumberFormat="1" applyFont="1" applyBorder="1"/>
    <xf numFmtId="164" fontId="1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1" applyNumberFormat="1" applyFont="1" applyBorder="1"/>
    <xf numFmtId="0" fontId="4" fillId="0" borderId="0" xfId="0" applyFont="1"/>
    <xf numFmtId="164" fontId="4" fillId="0" borderId="1" xfId="0" applyNumberFormat="1" applyFont="1" applyBorder="1"/>
    <xf numFmtId="164" fontId="1" fillId="0" borderId="5" xfId="1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tabSelected="1" view="pageLayout" topLeftCell="I1" zoomScaleNormal="100" workbookViewId="0">
      <selection activeCell="E19" sqref="E19"/>
    </sheetView>
  </sheetViews>
  <sheetFormatPr defaultRowHeight="14.5" x14ac:dyDescent="0.35"/>
  <cols>
    <col min="1" max="2" width="33.7265625" customWidth="1"/>
    <col min="4" max="8" width="17" bestFit="1" customWidth="1"/>
    <col min="9" max="9" width="17" customWidth="1"/>
    <col min="10" max="10" width="18.453125" customWidth="1"/>
    <col min="11" max="12" width="17" bestFit="1" customWidth="1"/>
    <col min="13" max="13" width="21.54296875" customWidth="1"/>
    <col min="14" max="14" width="16.81640625" customWidth="1"/>
  </cols>
  <sheetData>
    <row r="2" spans="1:16" x14ac:dyDescent="0.35">
      <c r="A2" s="1"/>
      <c r="B2" s="12" t="s">
        <v>55</v>
      </c>
      <c r="C2" s="12"/>
      <c r="D2" s="12"/>
      <c r="E2" s="12"/>
      <c r="F2" s="12"/>
      <c r="G2" s="12"/>
      <c r="H2" s="12"/>
      <c r="I2" s="12"/>
      <c r="J2" s="12"/>
      <c r="K2" s="12"/>
      <c r="L2" s="1"/>
      <c r="M2" s="1"/>
    </row>
    <row r="3" spans="1:16" x14ac:dyDescent="0.35">
      <c r="A3" s="1"/>
      <c r="B3" s="12"/>
      <c r="C3" s="12"/>
      <c r="D3" s="12"/>
      <c r="E3" s="12"/>
      <c r="F3" s="12"/>
      <c r="G3" s="12"/>
      <c r="H3" s="12"/>
      <c r="I3" s="12"/>
      <c r="J3" s="12"/>
      <c r="K3" s="12"/>
      <c r="L3" s="1"/>
      <c r="M3" s="1"/>
    </row>
    <row r="4" spans="1:16" x14ac:dyDescent="0.35"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2" t="s">
        <v>54</v>
      </c>
      <c r="M5" s="22"/>
      <c r="N5" s="22"/>
    </row>
    <row r="6" spans="1:16" x14ac:dyDescent="0.35">
      <c r="A6" s="20" t="s">
        <v>0</v>
      </c>
      <c r="B6" s="20"/>
      <c r="C6" s="21" t="s">
        <v>1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"/>
    </row>
    <row r="7" spans="1:16" x14ac:dyDescent="0.35">
      <c r="A7" s="20"/>
      <c r="B7" s="20"/>
      <c r="C7" s="21"/>
      <c r="D7" s="2">
        <v>2015</v>
      </c>
      <c r="E7" s="2">
        <v>2016</v>
      </c>
      <c r="F7" s="2">
        <v>2017</v>
      </c>
      <c r="G7" s="2">
        <v>2018</v>
      </c>
      <c r="H7" s="2">
        <v>2019</v>
      </c>
      <c r="I7" s="2">
        <v>2020</v>
      </c>
      <c r="J7" s="2">
        <v>2021</v>
      </c>
      <c r="K7" s="2">
        <v>2022</v>
      </c>
      <c r="L7" s="2">
        <v>2023</v>
      </c>
      <c r="M7" s="2">
        <v>2024</v>
      </c>
      <c r="N7" s="2">
        <v>2025</v>
      </c>
    </row>
    <row r="8" spans="1:16" x14ac:dyDescent="0.35">
      <c r="A8" s="17" t="s">
        <v>12</v>
      </c>
      <c r="B8" s="17"/>
      <c r="C8" s="5" t="s">
        <v>19</v>
      </c>
      <c r="D8" s="4">
        <f>675474000-5787000</f>
        <v>669687000</v>
      </c>
      <c r="E8" s="4">
        <f t="shared" ref="E8:N8" si="0">675474000-5787000</f>
        <v>669687000</v>
      </c>
      <c r="F8" s="4">
        <f t="shared" si="0"/>
        <v>669687000</v>
      </c>
      <c r="G8" s="4">
        <f t="shared" si="0"/>
        <v>669687000</v>
      </c>
      <c r="H8" s="4">
        <f t="shared" si="0"/>
        <v>669687000</v>
      </c>
      <c r="I8" s="4">
        <f t="shared" si="0"/>
        <v>669687000</v>
      </c>
      <c r="J8" s="4">
        <f t="shared" si="0"/>
        <v>669687000</v>
      </c>
      <c r="K8" s="4">
        <f t="shared" si="0"/>
        <v>669687000</v>
      </c>
      <c r="L8" s="4">
        <f t="shared" si="0"/>
        <v>669687000</v>
      </c>
      <c r="M8" s="4">
        <f t="shared" si="0"/>
        <v>669687000</v>
      </c>
      <c r="N8" s="4">
        <f t="shared" si="0"/>
        <v>669687000</v>
      </c>
    </row>
    <row r="9" spans="1:16" s="1" customFormat="1" ht="49.9" customHeight="1" x14ac:dyDescent="0.35">
      <c r="A9" s="15" t="s">
        <v>13</v>
      </c>
      <c r="B9" s="16"/>
      <c r="C9" s="5" t="s">
        <v>20</v>
      </c>
      <c r="D9" s="4">
        <v>6940000</v>
      </c>
      <c r="E9" s="4">
        <v>6940000</v>
      </c>
      <c r="F9" s="4">
        <v>6940000</v>
      </c>
      <c r="G9" s="4">
        <v>6940000</v>
      </c>
      <c r="H9" s="4">
        <v>6940000</v>
      </c>
      <c r="I9" s="4">
        <v>6940000</v>
      </c>
      <c r="J9" s="4">
        <v>6940000</v>
      </c>
      <c r="K9" s="4">
        <v>6940000</v>
      </c>
      <c r="L9" s="4">
        <v>6940000</v>
      </c>
      <c r="M9" s="4">
        <v>6940000</v>
      </c>
      <c r="N9" s="4">
        <v>6940000</v>
      </c>
    </row>
    <row r="10" spans="1:16" x14ac:dyDescent="0.35">
      <c r="A10" s="25" t="s">
        <v>14</v>
      </c>
      <c r="B10" s="25"/>
      <c r="C10" s="5" t="s">
        <v>21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10"/>
      <c r="P10" s="11"/>
    </row>
    <row r="11" spans="1:16" x14ac:dyDescent="0.35">
      <c r="A11" s="17" t="s">
        <v>18</v>
      </c>
      <c r="B11" s="17"/>
      <c r="C11" s="5" t="s">
        <v>22</v>
      </c>
      <c r="D11" s="4">
        <v>5787000</v>
      </c>
      <c r="E11" s="4">
        <v>5787000</v>
      </c>
      <c r="F11" s="4">
        <v>5787000</v>
      </c>
      <c r="G11" s="4">
        <v>5787000</v>
      </c>
      <c r="H11" s="4">
        <v>5787000</v>
      </c>
      <c r="I11" s="4">
        <v>5787000</v>
      </c>
      <c r="J11" s="4">
        <v>5787000</v>
      </c>
      <c r="K11" s="4">
        <v>5787000</v>
      </c>
      <c r="L11" s="4">
        <v>5787000</v>
      </c>
      <c r="M11" s="4">
        <v>5787000</v>
      </c>
      <c r="N11" s="4">
        <v>5787000</v>
      </c>
    </row>
    <row r="12" spans="1:16" x14ac:dyDescent="0.35">
      <c r="A12" s="25" t="s">
        <v>15</v>
      </c>
      <c r="B12" s="25"/>
      <c r="C12" s="5" t="s">
        <v>23</v>
      </c>
      <c r="D12" s="4" t="s">
        <v>56</v>
      </c>
      <c r="E12" s="4" t="s">
        <v>56</v>
      </c>
      <c r="F12" s="4" t="s">
        <v>56</v>
      </c>
      <c r="G12" s="4" t="s">
        <v>56</v>
      </c>
      <c r="H12" s="4" t="s">
        <v>56</v>
      </c>
      <c r="I12" s="4" t="s">
        <v>56</v>
      </c>
      <c r="J12" s="4" t="s">
        <v>56</v>
      </c>
      <c r="K12" s="4" t="s">
        <v>56</v>
      </c>
      <c r="L12" s="4" t="s">
        <v>56</v>
      </c>
      <c r="M12" s="4" t="s">
        <v>56</v>
      </c>
      <c r="N12" s="4" t="s">
        <v>56</v>
      </c>
    </row>
    <row r="13" spans="1:16" x14ac:dyDescent="0.35">
      <c r="A13" s="17" t="s">
        <v>16</v>
      </c>
      <c r="B13" s="17"/>
      <c r="C13" s="5" t="s">
        <v>24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6" x14ac:dyDescent="0.35">
      <c r="A14" s="15" t="s">
        <v>17</v>
      </c>
      <c r="B14" s="16"/>
      <c r="C14" s="5" t="s">
        <v>25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6" x14ac:dyDescent="0.35">
      <c r="A15" s="25" t="s">
        <v>53</v>
      </c>
      <c r="B15" s="25"/>
      <c r="C15" s="5" t="s">
        <v>26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6" s="8" customFormat="1" x14ac:dyDescent="0.35">
      <c r="A16" s="24" t="s">
        <v>27</v>
      </c>
      <c r="B16" s="24"/>
      <c r="C16" s="6" t="s">
        <v>28</v>
      </c>
      <c r="D16" s="7">
        <f>SUM(D8:D15)</f>
        <v>682414000</v>
      </c>
      <c r="E16" s="7">
        <f t="shared" ref="E16:L16" si="1">SUM(E8:E15)</f>
        <v>682414000</v>
      </c>
      <c r="F16" s="7">
        <f t="shared" si="1"/>
        <v>682414000</v>
      </c>
      <c r="G16" s="7">
        <f t="shared" si="1"/>
        <v>682414000</v>
      </c>
      <c r="H16" s="7">
        <f t="shared" si="1"/>
        <v>682414000</v>
      </c>
      <c r="I16" s="7">
        <f t="shared" si="1"/>
        <v>682414000</v>
      </c>
      <c r="J16" s="7">
        <f t="shared" si="1"/>
        <v>682414000</v>
      </c>
      <c r="K16" s="7">
        <f t="shared" si="1"/>
        <v>682414000</v>
      </c>
      <c r="L16" s="7">
        <f t="shared" si="1"/>
        <v>682414000</v>
      </c>
      <c r="M16" s="7">
        <f>SUM(M8:M15)</f>
        <v>682414000</v>
      </c>
      <c r="N16" s="7">
        <f t="shared" ref="N16" si="2">SUM(N8:N15)</f>
        <v>682414000</v>
      </c>
    </row>
    <row r="17" spans="1:14" s="8" customFormat="1" x14ac:dyDescent="0.35">
      <c r="A17" s="19" t="s">
        <v>48</v>
      </c>
      <c r="B17" s="19"/>
      <c r="C17" s="6" t="s">
        <v>29</v>
      </c>
      <c r="D17" s="7">
        <f>D16/2</f>
        <v>341207000</v>
      </c>
      <c r="E17" s="7">
        <f t="shared" ref="E17:N17" si="3">E16/2</f>
        <v>341207000</v>
      </c>
      <c r="F17" s="7">
        <f t="shared" si="3"/>
        <v>341207000</v>
      </c>
      <c r="G17" s="7">
        <f t="shared" si="3"/>
        <v>341207000</v>
      </c>
      <c r="H17" s="7">
        <f t="shared" si="3"/>
        <v>341207000</v>
      </c>
      <c r="I17" s="7">
        <f t="shared" si="3"/>
        <v>341207000</v>
      </c>
      <c r="J17" s="7">
        <f t="shared" si="3"/>
        <v>341207000</v>
      </c>
      <c r="K17" s="7">
        <f t="shared" si="3"/>
        <v>341207000</v>
      </c>
      <c r="L17" s="7">
        <f t="shared" si="3"/>
        <v>341207000</v>
      </c>
      <c r="M17" s="7">
        <f t="shared" si="3"/>
        <v>341207000</v>
      </c>
      <c r="N17" s="7">
        <f t="shared" si="3"/>
        <v>341207000</v>
      </c>
    </row>
    <row r="18" spans="1:14" s="8" customFormat="1" x14ac:dyDescent="0.35">
      <c r="A18" s="19" t="s">
        <v>49</v>
      </c>
      <c r="B18" s="19"/>
      <c r="C18" s="6" t="s">
        <v>30</v>
      </c>
      <c r="D18" s="7">
        <f>SUM(D19:D25)</f>
        <v>21110000</v>
      </c>
      <c r="E18" s="7">
        <f t="shared" ref="E18:N18" si="4">SUM(E19:E25)</f>
        <v>20066727</v>
      </c>
      <c r="F18" s="7">
        <f t="shared" si="4"/>
        <v>19334137</v>
      </c>
      <c r="G18" s="7">
        <f t="shared" si="4"/>
        <v>18900412</v>
      </c>
      <c r="H18" s="7">
        <f t="shared" si="4"/>
        <v>0</v>
      </c>
      <c r="I18" s="7">
        <f t="shared" si="4"/>
        <v>0</v>
      </c>
      <c r="J18" s="7">
        <f t="shared" si="4"/>
        <v>0</v>
      </c>
      <c r="K18" s="7">
        <f t="shared" si="4"/>
        <v>0</v>
      </c>
      <c r="L18" s="7">
        <f t="shared" si="4"/>
        <v>0</v>
      </c>
      <c r="M18" s="7">
        <f t="shared" si="4"/>
        <v>0</v>
      </c>
      <c r="N18" s="7">
        <f t="shared" si="4"/>
        <v>0</v>
      </c>
    </row>
    <row r="19" spans="1:14" x14ac:dyDescent="0.35">
      <c r="A19" s="18" t="s">
        <v>2</v>
      </c>
      <c r="B19" s="18"/>
      <c r="C19" s="5" t="s">
        <v>31</v>
      </c>
      <c r="D19" s="3">
        <v>21110000</v>
      </c>
      <c r="E19" s="3">
        <v>20066727</v>
      </c>
      <c r="F19" s="3">
        <v>19334137</v>
      </c>
      <c r="G19" s="3">
        <v>18900412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2">
        <v>0</v>
      </c>
    </row>
    <row r="20" spans="1:14" x14ac:dyDescent="0.35">
      <c r="A20" s="18" t="s">
        <v>3</v>
      </c>
      <c r="B20" s="18"/>
      <c r="C20" s="5" t="s">
        <v>32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35">
      <c r="A21" s="18" t="s">
        <v>4</v>
      </c>
      <c r="B21" s="18"/>
      <c r="C21" s="5" t="s">
        <v>33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35">
      <c r="A22" s="18" t="s">
        <v>5</v>
      </c>
      <c r="B22" s="18"/>
      <c r="C22" s="5" t="s">
        <v>34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35">
      <c r="A23" s="18" t="s">
        <v>6</v>
      </c>
      <c r="B23" s="18"/>
      <c r="C23" s="5" t="s">
        <v>35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35">
      <c r="A24" s="18" t="s">
        <v>7</v>
      </c>
      <c r="B24" s="18"/>
      <c r="C24" s="5" t="s">
        <v>36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x14ac:dyDescent="0.35">
      <c r="A25" s="18" t="s">
        <v>8</v>
      </c>
      <c r="B25" s="18"/>
      <c r="C25" s="5" t="s">
        <v>37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  <row r="26" spans="1:14" s="8" customFormat="1" x14ac:dyDescent="0.35">
      <c r="A26" s="19" t="s">
        <v>50</v>
      </c>
      <c r="B26" s="19"/>
      <c r="C26" s="6" t="s">
        <v>38</v>
      </c>
      <c r="D26" s="9">
        <f>SUM(D27:D33)</f>
        <v>4670890</v>
      </c>
      <c r="E26" s="9">
        <f t="shared" ref="E26:N26" si="5">SUM(E27:E33)</f>
        <v>12806629</v>
      </c>
      <c r="F26" s="9">
        <f t="shared" si="5"/>
        <v>12332683</v>
      </c>
      <c r="G26" s="9">
        <f t="shared" si="5"/>
        <v>1109280</v>
      </c>
      <c r="H26" s="9">
        <f t="shared" si="5"/>
        <v>3013391</v>
      </c>
      <c r="I26" s="9">
        <f t="shared" si="5"/>
        <v>0</v>
      </c>
      <c r="J26" s="9">
        <f t="shared" si="5"/>
        <v>0</v>
      </c>
      <c r="K26" s="9">
        <f t="shared" si="5"/>
        <v>0</v>
      </c>
      <c r="L26" s="9">
        <f t="shared" si="5"/>
        <v>0</v>
      </c>
      <c r="M26" s="9">
        <f t="shared" si="5"/>
        <v>0</v>
      </c>
      <c r="N26" s="9">
        <f t="shared" si="5"/>
        <v>0</v>
      </c>
    </row>
    <row r="27" spans="1:14" x14ac:dyDescent="0.35">
      <c r="A27" s="18" t="s">
        <v>9</v>
      </c>
      <c r="B27" s="18"/>
      <c r="C27" s="5" t="s">
        <v>39</v>
      </c>
      <c r="D27" s="3">
        <v>4670890</v>
      </c>
      <c r="E27" s="3">
        <v>12806629</v>
      </c>
      <c r="F27" s="3">
        <v>12332683</v>
      </c>
      <c r="G27" s="3">
        <v>1109280</v>
      </c>
      <c r="H27" s="3">
        <v>3013391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2">
        <v>0</v>
      </c>
    </row>
    <row r="28" spans="1:14" x14ac:dyDescent="0.35">
      <c r="A28" s="15" t="s">
        <v>10</v>
      </c>
      <c r="B28" s="16"/>
      <c r="C28" s="5" t="s">
        <v>40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</row>
    <row r="29" spans="1:14" x14ac:dyDescent="0.35">
      <c r="A29" s="17" t="s">
        <v>4</v>
      </c>
      <c r="B29" s="17"/>
      <c r="C29" s="5" t="s">
        <v>41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</row>
    <row r="30" spans="1:14" x14ac:dyDescent="0.35">
      <c r="A30" s="17" t="s">
        <v>5</v>
      </c>
      <c r="B30" s="17"/>
      <c r="C30" s="5" t="s">
        <v>42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</row>
    <row r="31" spans="1:14" x14ac:dyDescent="0.35">
      <c r="A31" s="17" t="s">
        <v>6</v>
      </c>
      <c r="B31" s="17"/>
      <c r="C31" s="5" t="s">
        <v>43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</row>
    <row r="32" spans="1:14" x14ac:dyDescent="0.35">
      <c r="A32" s="17" t="s">
        <v>7</v>
      </c>
      <c r="B32" s="17"/>
      <c r="C32" s="5" t="s">
        <v>44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</row>
    <row r="33" spans="1:14" x14ac:dyDescent="0.35">
      <c r="A33" s="15" t="s">
        <v>11</v>
      </c>
      <c r="B33" s="16"/>
      <c r="C33" s="5" t="s">
        <v>45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</row>
    <row r="34" spans="1:14" s="8" customFormat="1" x14ac:dyDescent="0.35">
      <c r="A34" s="19" t="s">
        <v>51</v>
      </c>
      <c r="B34" s="19"/>
      <c r="C34" s="6" t="s">
        <v>46</v>
      </c>
      <c r="D34" s="7">
        <f>D26+D18</f>
        <v>25780890</v>
      </c>
      <c r="E34" s="7">
        <f t="shared" ref="E34:N34" si="6">E26+E18</f>
        <v>32873356</v>
      </c>
      <c r="F34" s="7">
        <f t="shared" si="6"/>
        <v>31666820</v>
      </c>
      <c r="G34" s="7">
        <f t="shared" si="6"/>
        <v>20009692</v>
      </c>
      <c r="H34" s="7">
        <f t="shared" si="6"/>
        <v>3013391</v>
      </c>
      <c r="I34" s="7">
        <f t="shared" si="6"/>
        <v>0</v>
      </c>
      <c r="J34" s="7">
        <f t="shared" si="6"/>
        <v>0</v>
      </c>
      <c r="K34" s="7">
        <f t="shared" si="6"/>
        <v>0</v>
      </c>
      <c r="L34" s="7">
        <f t="shared" si="6"/>
        <v>0</v>
      </c>
      <c r="M34" s="7">
        <f t="shared" si="6"/>
        <v>0</v>
      </c>
      <c r="N34" s="7">
        <f t="shared" si="6"/>
        <v>0</v>
      </c>
    </row>
    <row r="35" spans="1:14" s="8" customFormat="1" x14ac:dyDescent="0.35">
      <c r="A35" s="13" t="s">
        <v>52</v>
      </c>
      <c r="B35" s="14"/>
      <c r="C35" s="6" t="s">
        <v>47</v>
      </c>
      <c r="D35" s="7">
        <f>D17-D34</f>
        <v>315426110</v>
      </c>
      <c r="E35" s="7">
        <f t="shared" ref="E35:N35" si="7">E17-E34</f>
        <v>308333644</v>
      </c>
      <c r="F35" s="7">
        <f t="shared" si="7"/>
        <v>309540180</v>
      </c>
      <c r="G35" s="7">
        <f t="shared" si="7"/>
        <v>321197308</v>
      </c>
      <c r="H35" s="7">
        <f t="shared" si="7"/>
        <v>338193609</v>
      </c>
      <c r="I35" s="7">
        <f t="shared" si="7"/>
        <v>341207000</v>
      </c>
      <c r="J35" s="7">
        <f t="shared" si="7"/>
        <v>341207000</v>
      </c>
      <c r="K35" s="7">
        <f t="shared" si="7"/>
        <v>341207000</v>
      </c>
      <c r="L35" s="7">
        <f t="shared" si="7"/>
        <v>341207000</v>
      </c>
      <c r="M35" s="7">
        <f t="shared" si="7"/>
        <v>341207000</v>
      </c>
      <c r="N35" s="7">
        <f t="shared" si="7"/>
        <v>341207000</v>
      </c>
    </row>
  </sheetData>
  <mergeCells count="33">
    <mergeCell ref="L5:N5"/>
    <mergeCell ref="A8:B8"/>
    <mergeCell ref="A17:B17"/>
    <mergeCell ref="A20:B20"/>
    <mergeCell ref="A24:B24"/>
    <mergeCell ref="D6:M6"/>
    <mergeCell ref="A16:B16"/>
    <mergeCell ref="A11:B11"/>
    <mergeCell ref="A12:B12"/>
    <mergeCell ref="A10:B10"/>
    <mergeCell ref="A13:B13"/>
    <mergeCell ref="A15:B15"/>
    <mergeCell ref="A27:B27"/>
    <mergeCell ref="A6:B7"/>
    <mergeCell ref="C6:C7"/>
    <mergeCell ref="A25:B25"/>
    <mergeCell ref="A9:B9"/>
    <mergeCell ref="B2:K4"/>
    <mergeCell ref="A35:B35"/>
    <mergeCell ref="A14:B14"/>
    <mergeCell ref="A30:B30"/>
    <mergeCell ref="A31:B31"/>
    <mergeCell ref="A32:B32"/>
    <mergeCell ref="A21:B21"/>
    <mergeCell ref="A22:B22"/>
    <mergeCell ref="A23:B23"/>
    <mergeCell ref="A26:B26"/>
    <mergeCell ref="A33:B33"/>
    <mergeCell ref="A34:B34"/>
    <mergeCell ref="A28:B28"/>
    <mergeCell ref="A18:B18"/>
    <mergeCell ref="A19:B19"/>
    <mergeCell ref="A29:B29"/>
  </mergeCells>
  <pageMargins left="0.70866141732283472" right="0.70866141732283472" top="0.74803149606299213" bottom="0.74803149606299213" header="0.31496062992125984" footer="0.31496062992125984"/>
  <pageSetup paperSize="8" scale="60" orientation="landscape" horizontalDpi="4294967293" verticalDpi="4294967293" r:id="rId1"/>
  <headerFooter>
    <oddHeader>&amp;R13. sz. melléklet a 4/2016. (IV.04.)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2016-03-07T17:13:52Z</cp:lastPrinted>
  <dcterms:created xsi:type="dcterms:W3CDTF">2015-01-28T13:31:30Z</dcterms:created>
  <dcterms:modified xsi:type="dcterms:W3CDTF">2016-04-04T10:02:11Z</dcterms:modified>
</cp:coreProperties>
</file>