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13395" windowHeight="774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N5" i="1"/>
  <c r="Q5" s="1"/>
  <c r="K4"/>
  <c r="C4"/>
  <c r="P13"/>
  <c r="P19" s="1"/>
  <c r="F19"/>
  <c r="Q18"/>
  <c r="Q6"/>
  <c r="Q7"/>
  <c r="Q8"/>
  <c r="Q9"/>
  <c r="Q10"/>
  <c r="Q11"/>
  <c r="Q12"/>
  <c r="Q13"/>
  <c r="Q14"/>
  <c r="Q15"/>
  <c r="Q16"/>
  <c r="Q17"/>
  <c r="L5"/>
  <c r="L6"/>
  <c r="L7"/>
  <c r="L9"/>
  <c r="L10"/>
  <c r="L11"/>
  <c r="L12"/>
  <c r="L14"/>
  <c r="L15"/>
  <c r="L16"/>
  <c r="L17"/>
  <c r="L18"/>
  <c r="O19"/>
  <c r="M19"/>
  <c r="J19"/>
  <c r="I19"/>
  <c r="H19"/>
  <c r="G19"/>
  <c r="E19"/>
  <c r="D19"/>
  <c r="B19"/>
  <c r="Q4"/>
  <c r="N19" l="1"/>
  <c r="L13"/>
  <c r="R13" s="1"/>
  <c r="C19"/>
  <c r="Q19"/>
  <c r="R7"/>
  <c r="R9"/>
  <c r="R14"/>
  <c r="R6"/>
  <c r="R15"/>
  <c r="R10"/>
  <c r="K19"/>
  <c r="L4"/>
  <c r="R4" s="1"/>
  <c r="R17"/>
  <c r="R18"/>
  <c r="R16"/>
  <c r="R5"/>
  <c r="R12"/>
  <c r="R11"/>
  <c r="L19" l="1"/>
  <c r="R19" s="1"/>
  <c r="L8"/>
  <c r="R8" s="1"/>
</calcChain>
</file>

<file path=xl/sharedStrings.xml><?xml version="1.0" encoding="utf-8"?>
<sst xmlns="http://schemas.openxmlformats.org/spreadsheetml/2006/main" count="35" uniqueCount="35">
  <si>
    <t>Szakfeladat száma</t>
  </si>
  <si>
    <t>Működési kiadás összesen</t>
  </si>
  <si>
    <t xml:space="preserve">Működési bevételek összesen </t>
  </si>
  <si>
    <t>Különbözet</t>
  </si>
  <si>
    <t>Összesen:</t>
  </si>
  <si>
    <t>51030-hulladék</t>
  </si>
  <si>
    <t>13350-vagyon</t>
  </si>
  <si>
    <t>011130-igazgatás</t>
  </si>
  <si>
    <t>011220-adók</t>
  </si>
  <si>
    <t>064010-közvilágítás</t>
  </si>
  <si>
    <t>091110-óvoda</t>
  </si>
  <si>
    <t>018010-finanszírozás</t>
  </si>
  <si>
    <t>072111-háziorvos</t>
  </si>
  <si>
    <t>107055-falugondnoki</t>
  </si>
  <si>
    <t>081030-sport</t>
  </si>
  <si>
    <t>013320-köztemető</t>
  </si>
  <si>
    <t>082091-könyvtár</t>
  </si>
  <si>
    <t>082042-áll.gyar.</t>
  </si>
  <si>
    <t>K11 szem.juttatás</t>
  </si>
  <si>
    <t>K12 nemrendszeres bér</t>
  </si>
  <si>
    <t>K2 járulék</t>
  </si>
  <si>
    <t>K31 Készletek</t>
  </si>
  <si>
    <t>K32-K33 Szolgáltatások</t>
  </si>
  <si>
    <t>K35 Különféle dologi</t>
  </si>
  <si>
    <t xml:space="preserve">K34 </t>
  </si>
  <si>
    <t>K6 Beruházás</t>
  </si>
  <si>
    <t>K4 ellátottak juttatásai</t>
  </si>
  <si>
    <t>K5 tám. Ért. Műk. Kiadás</t>
  </si>
  <si>
    <t>B11 központi ktsgvetési bevétel</t>
  </si>
  <si>
    <t>B3 Közhatalmi bevétel</t>
  </si>
  <si>
    <t>B4 Működési bevétel</t>
  </si>
  <si>
    <t>B16 tám. Ért. Műk. Bevétel</t>
  </si>
  <si>
    <t>települési támogatások</t>
  </si>
  <si>
    <t>2015. évi pénzmaradvány</t>
  </si>
  <si>
    <t>96015-étkeztetés</t>
  </si>
</sst>
</file>

<file path=xl/styles.xml><?xml version="1.0" encoding="utf-8"?>
<styleSheet xmlns="http://schemas.openxmlformats.org/spreadsheetml/2006/main">
  <numFmts count="1">
    <numFmt numFmtId="164" formatCode="#,##0\ _F_t"/>
  </numFmts>
  <fonts count="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0" borderId="1" xfId="0" applyNumberFormat="1" applyBorder="1"/>
    <xf numFmtId="164" fontId="0" fillId="0" borderId="0" xfId="0" applyNumberFormat="1"/>
    <xf numFmtId="0" fontId="0" fillId="0" borderId="0" xfId="0" applyAlignment="1">
      <alignment wrapText="1"/>
    </xf>
    <xf numFmtId="0" fontId="0" fillId="2" borderId="1" xfId="0" applyFill="1" applyBorder="1"/>
    <xf numFmtId="164" fontId="0" fillId="2" borderId="1" xfId="0" applyNumberFormat="1" applyFill="1" applyBorder="1"/>
    <xf numFmtId="164" fontId="1" fillId="3" borderId="1" xfId="0" applyNumberFormat="1" applyFont="1" applyFill="1" applyBorder="1"/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164" fontId="0" fillId="5" borderId="1" xfId="0" applyNumberFormat="1" applyFill="1" applyBorder="1"/>
    <xf numFmtId="164" fontId="0" fillId="0" borderId="1" xfId="0" applyNumberFormat="1" applyFill="1" applyBorder="1"/>
    <xf numFmtId="164" fontId="0" fillId="7" borderId="1" xfId="0" applyNumberFormat="1" applyFill="1" applyBorder="1"/>
    <xf numFmtId="0" fontId="0" fillId="6" borderId="0" xfId="0" applyFill="1" applyAlignment="1">
      <alignment horizontal="center"/>
    </xf>
    <xf numFmtId="0" fontId="0" fillId="6" borderId="2" xfId="0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colors>
    <mruColors>
      <color rgb="FF66FFFF"/>
      <color rgb="FFCCECFF"/>
      <color rgb="FFCCCCFF"/>
      <color rgb="FFFF99FF"/>
      <color rgb="FFCCFF99"/>
      <color rgb="FF66FF66"/>
      <color rgb="FFFF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R23"/>
  <sheetViews>
    <sheetView tabSelected="1" zoomScale="82" zoomScaleNormal="82" workbookViewId="0">
      <selection activeCell="O27" sqref="O27"/>
    </sheetView>
  </sheetViews>
  <sheetFormatPr defaultRowHeight="15"/>
  <cols>
    <col min="1" max="1" width="18.7109375" customWidth="1"/>
    <col min="2" max="2" width="11.140625" customWidth="1"/>
    <col min="3" max="11" width="9.28515625" bestFit="1" customWidth="1"/>
    <col min="12" max="12" width="12.85546875" customWidth="1"/>
    <col min="13" max="13" width="9.28515625" bestFit="1" customWidth="1"/>
    <col min="14" max="14" width="10.28515625" bestFit="1" customWidth="1"/>
    <col min="15" max="16" width="9.28515625" bestFit="1" customWidth="1"/>
    <col min="17" max="17" width="10.140625" customWidth="1"/>
    <col min="18" max="18" width="12" customWidth="1"/>
  </cols>
  <sheetData>
    <row r="3" spans="1:18" s="3" customFormat="1" ht="69" customHeight="1">
      <c r="A3" s="7" t="s">
        <v>0</v>
      </c>
      <c r="B3" s="7" t="s">
        <v>18</v>
      </c>
      <c r="C3" s="7" t="s">
        <v>19</v>
      </c>
      <c r="D3" s="7" t="s">
        <v>20</v>
      </c>
      <c r="E3" s="7" t="s">
        <v>21</v>
      </c>
      <c r="F3" s="7" t="s">
        <v>22</v>
      </c>
      <c r="G3" s="7" t="s">
        <v>23</v>
      </c>
      <c r="H3" s="7" t="s">
        <v>24</v>
      </c>
      <c r="I3" s="7" t="s">
        <v>25</v>
      </c>
      <c r="J3" s="7" t="s">
        <v>26</v>
      </c>
      <c r="K3" s="7" t="s">
        <v>27</v>
      </c>
      <c r="L3" s="7" t="s">
        <v>1</v>
      </c>
      <c r="M3" s="7" t="s">
        <v>30</v>
      </c>
      <c r="N3" s="7" t="s">
        <v>29</v>
      </c>
      <c r="O3" s="7" t="s">
        <v>28</v>
      </c>
      <c r="P3" s="7" t="s">
        <v>31</v>
      </c>
      <c r="Q3" s="7" t="s">
        <v>2</v>
      </c>
      <c r="R3" s="7" t="s">
        <v>3</v>
      </c>
    </row>
    <row r="4" spans="1:18" ht="24.95" customHeight="1">
      <c r="A4" s="8" t="s">
        <v>7</v>
      </c>
      <c r="B4" s="11">
        <v>6865</v>
      </c>
      <c r="C4" s="11">
        <f>680+1616+727+4352</f>
        <v>7375</v>
      </c>
      <c r="D4" s="11">
        <v>3845</v>
      </c>
      <c r="E4" s="11">
        <v>2425</v>
      </c>
      <c r="F4" s="11">
        <v>6956</v>
      </c>
      <c r="G4" s="11">
        <v>5615</v>
      </c>
      <c r="H4" s="10">
        <v>0</v>
      </c>
      <c r="I4" s="1"/>
      <c r="J4" s="1"/>
      <c r="K4" s="1">
        <f>7000+211+850</f>
        <v>8061</v>
      </c>
      <c r="L4" s="9">
        <f>SUM(B4:K4)</f>
        <v>41142</v>
      </c>
      <c r="M4" s="1"/>
      <c r="N4" s="1"/>
      <c r="O4" s="1"/>
      <c r="P4" s="1"/>
      <c r="Q4" s="9">
        <f t="shared" ref="Q4:Q18" si="0">SUM(M4:P4)</f>
        <v>0</v>
      </c>
      <c r="R4" s="1">
        <f t="shared" ref="R4:R13" si="1">Q4-L4</f>
        <v>-41142</v>
      </c>
    </row>
    <row r="5" spans="1:18" ht="24.95" customHeight="1">
      <c r="A5" s="8" t="s">
        <v>8</v>
      </c>
      <c r="B5" s="11"/>
      <c r="C5" s="11"/>
      <c r="D5" s="11"/>
      <c r="E5" s="11"/>
      <c r="F5" s="11"/>
      <c r="G5" s="11"/>
      <c r="H5" s="10"/>
      <c r="I5" s="1"/>
      <c r="J5" s="1"/>
      <c r="K5" s="1"/>
      <c r="L5" s="9">
        <f t="shared" ref="L5:L18" si="2">SUM(B5:K5)</f>
        <v>0</v>
      </c>
      <c r="M5" s="1"/>
      <c r="N5" s="1">
        <f>31930</f>
        <v>31930</v>
      </c>
      <c r="O5" s="1"/>
      <c r="P5" s="1"/>
      <c r="Q5" s="9">
        <f t="shared" si="0"/>
        <v>31930</v>
      </c>
      <c r="R5" s="1">
        <f t="shared" si="1"/>
        <v>31930</v>
      </c>
    </row>
    <row r="6" spans="1:18" ht="24.95" customHeight="1">
      <c r="A6" s="8" t="s">
        <v>15</v>
      </c>
      <c r="B6" s="11"/>
      <c r="C6" s="11"/>
      <c r="D6" s="11"/>
      <c r="E6" s="11"/>
      <c r="F6" s="11">
        <v>50</v>
      </c>
      <c r="G6" s="11">
        <v>20</v>
      </c>
      <c r="H6" s="1"/>
      <c r="I6" s="1"/>
      <c r="J6" s="1"/>
      <c r="K6" s="1"/>
      <c r="L6" s="9">
        <f t="shared" si="2"/>
        <v>70</v>
      </c>
      <c r="M6" s="1"/>
      <c r="N6" s="1"/>
      <c r="O6" s="1"/>
      <c r="P6" s="1"/>
      <c r="Q6" s="9">
        <f t="shared" si="0"/>
        <v>0</v>
      </c>
      <c r="R6" s="1">
        <f t="shared" si="1"/>
        <v>-70</v>
      </c>
    </row>
    <row r="7" spans="1:18" ht="24.95" customHeight="1">
      <c r="A7" s="8" t="s">
        <v>11</v>
      </c>
      <c r="B7" s="11"/>
      <c r="C7" s="11"/>
      <c r="D7" s="11"/>
      <c r="E7" s="11"/>
      <c r="F7" s="11"/>
      <c r="G7" s="11"/>
      <c r="H7" s="1"/>
      <c r="I7" s="1"/>
      <c r="J7" s="1"/>
      <c r="K7" s="1">
        <v>26310</v>
      </c>
      <c r="L7" s="9">
        <f t="shared" si="2"/>
        <v>26310</v>
      </c>
      <c r="M7" s="1"/>
      <c r="N7" s="1"/>
      <c r="O7" s="1">
        <v>15071</v>
      </c>
      <c r="P7" s="1"/>
      <c r="Q7" s="9">
        <f t="shared" si="0"/>
        <v>15071</v>
      </c>
      <c r="R7" s="1">
        <f t="shared" si="1"/>
        <v>-11239</v>
      </c>
    </row>
    <row r="8" spans="1:18" ht="24.95" customHeight="1">
      <c r="A8" s="8" t="s">
        <v>9</v>
      </c>
      <c r="B8" s="11"/>
      <c r="C8" s="11"/>
      <c r="D8" s="11"/>
      <c r="E8" s="11"/>
      <c r="F8" s="11">
        <v>1400</v>
      </c>
      <c r="G8" s="11">
        <v>380</v>
      </c>
      <c r="H8" s="1"/>
      <c r="I8" s="1"/>
      <c r="J8" s="1"/>
      <c r="K8" s="1"/>
      <c r="L8" s="9">
        <f t="shared" si="2"/>
        <v>1780</v>
      </c>
      <c r="M8" s="1"/>
      <c r="N8" s="1"/>
      <c r="O8" s="1"/>
      <c r="P8" s="1"/>
      <c r="Q8" s="9">
        <f t="shared" si="0"/>
        <v>0</v>
      </c>
      <c r="R8" s="1">
        <f t="shared" si="1"/>
        <v>-1780</v>
      </c>
    </row>
    <row r="9" spans="1:18" ht="24.95" customHeight="1">
      <c r="A9" s="8" t="s">
        <v>12</v>
      </c>
      <c r="B9" s="11">
        <v>1820</v>
      </c>
      <c r="C9" s="11"/>
      <c r="D9" s="11">
        <v>491</v>
      </c>
      <c r="E9" s="11">
        <v>75</v>
      </c>
      <c r="F9" s="11">
        <v>8000</v>
      </c>
      <c r="G9" s="11">
        <v>175</v>
      </c>
      <c r="H9" s="1"/>
      <c r="I9" s="1"/>
      <c r="J9" s="1"/>
      <c r="K9" s="1"/>
      <c r="L9" s="9">
        <f t="shared" si="2"/>
        <v>10561</v>
      </c>
      <c r="M9" s="1"/>
      <c r="N9" s="1"/>
      <c r="O9" s="1"/>
      <c r="P9" s="1">
        <v>9647</v>
      </c>
      <c r="Q9" s="9">
        <f t="shared" si="0"/>
        <v>9647</v>
      </c>
      <c r="R9" s="1">
        <f t="shared" si="1"/>
        <v>-914</v>
      </c>
    </row>
    <row r="10" spans="1:18" ht="24.95" customHeight="1">
      <c r="A10" s="8" t="s">
        <v>14</v>
      </c>
      <c r="B10" s="11"/>
      <c r="C10" s="11"/>
      <c r="D10" s="11"/>
      <c r="E10" s="11"/>
      <c r="F10" s="11">
        <v>100</v>
      </c>
      <c r="G10" s="11">
        <v>30</v>
      </c>
      <c r="H10" s="1"/>
      <c r="I10" s="1"/>
      <c r="J10" s="1"/>
      <c r="K10" s="1"/>
      <c r="L10" s="9">
        <f t="shared" si="2"/>
        <v>130</v>
      </c>
      <c r="M10" s="1"/>
      <c r="N10" s="1"/>
      <c r="O10" s="1"/>
      <c r="P10" s="1"/>
      <c r="Q10" s="9">
        <f t="shared" si="0"/>
        <v>0</v>
      </c>
      <c r="R10" s="1">
        <f t="shared" si="1"/>
        <v>-130</v>
      </c>
    </row>
    <row r="11" spans="1:18" ht="24.95" customHeight="1">
      <c r="A11" s="4" t="s">
        <v>17</v>
      </c>
      <c r="B11" s="5"/>
      <c r="C11" s="5"/>
      <c r="D11" s="5"/>
      <c r="E11" s="5">
        <v>120</v>
      </c>
      <c r="F11" s="5">
        <v>210</v>
      </c>
      <c r="G11" s="5">
        <v>50</v>
      </c>
      <c r="H11" s="5"/>
      <c r="I11" s="5"/>
      <c r="J11" s="5"/>
      <c r="K11" s="5"/>
      <c r="L11" s="9">
        <f t="shared" si="2"/>
        <v>380</v>
      </c>
      <c r="M11" s="5"/>
      <c r="N11" s="5"/>
      <c r="O11" s="5"/>
      <c r="P11" s="5"/>
      <c r="Q11" s="9">
        <f t="shared" si="0"/>
        <v>0</v>
      </c>
      <c r="R11" s="5">
        <f t="shared" si="1"/>
        <v>-380</v>
      </c>
    </row>
    <row r="12" spans="1:18" ht="24.95" customHeight="1">
      <c r="A12" s="4" t="s">
        <v>16</v>
      </c>
      <c r="B12" s="5">
        <v>1548</v>
      </c>
      <c r="C12" s="5">
        <v>1040</v>
      </c>
      <c r="D12" s="5">
        <v>645</v>
      </c>
      <c r="E12" s="5">
        <v>30</v>
      </c>
      <c r="F12" s="5">
        <v>1500</v>
      </c>
      <c r="G12" s="5">
        <v>50</v>
      </c>
      <c r="H12" s="5"/>
      <c r="I12" s="5"/>
      <c r="J12" s="5"/>
      <c r="K12" s="5"/>
      <c r="L12" s="9">
        <f t="shared" si="2"/>
        <v>4813</v>
      </c>
      <c r="M12" s="5"/>
      <c r="N12" s="5"/>
      <c r="O12" s="5"/>
      <c r="P12" s="5"/>
      <c r="Q12" s="9">
        <f t="shared" si="0"/>
        <v>0</v>
      </c>
      <c r="R12" s="5">
        <f t="shared" si="1"/>
        <v>-4813</v>
      </c>
    </row>
    <row r="13" spans="1:18" ht="24.95" customHeight="1">
      <c r="A13" s="4" t="s">
        <v>10</v>
      </c>
      <c r="B13" s="5">
        <v>8975</v>
      </c>
      <c r="C13" s="5">
        <v>612</v>
      </c>
      <c r="D13" s="5">
        <v>2508</v>
      </c>
      <c r="E13" s="5">
        <v>60</v>
      </c>
      <c r="F13" s="5">
        <v>400</v>
      </c>
      <c r="G13" s="5">
        <v>550</v>
      </c>
      <c r="H13" s="5">
        <v>150</v>
      </c>
      <c r="I13" s="5"/>
      <c r="J13" s="5"/>
      <c r="K13" s="5"/>
      <c r="L13" s="9">
        <f t="shared" si="2"/>
        <v>13255</v>
      </c>
      <c r="M13" s="5">
        <v>310</v>
      </c>
      <c r="N13" s="5"/>
      <c r="O13" s="5"/>
      <c r="P13" s="5">
        <f>25700+610</f>
        <v>26310</v>
      </c>
      <c r="Q13" s="9">
        <f t="shared" si="0"/>
        <v>26620</v>
      </c>
      <c r="R13" s="5">
        <f t="shared" si="1"/>
        <v>13365</v>
      </c>
    </row>
    <row r="14" spans="1:18" ht="24.95" customHeight="1">
      <c r="A14" s="8" t="s">
        <v>32</v>
      </c>
      <c r="B14" s="1"/>
      <c r="C14" s="1"/>
      <c r="D14" s="1"/>
      <c r="E14" s="1"/>
      <c r="F14" s="11"/>
      <c r="G14" s="11"/>
      <c r="H14" s="1"/>
      <c r="I14" s="1"/>
      <c r="J14" s="1">
        <v>3260</v>
      </c>
      <c r="K14" s="1"/>
      <c r="L14" s="9">
        <f t="shared" si="2"/>
        <v>3260</v>
      </c>
      <c r="M14" s="1"/>
      <c r="N14" s="1"/>
      <c r="O14" s="1"/>
      <c r="P14" s="1"/>
      <c r="Q14" s="9">
        <f t="shared" si="0"/>
        <v>0</v>
      </c>
      <c r="R14" s="1">
        <f t="shared" ref="R14:R19" si="3">Q14-L14</f>
        <v>-3260</v>
      </c>
    </row>
    <row r="15" spans="1:18" ht="24.95" customHeight="1">
      <c r="A15" s="8" t="s">
        <v>13</v>
      </c>
      <c r="B15" s="11">
        <v>1968</v>
      </c>
      <c r="C15" s="11"/>
      <c r="D15" s="11">
        <v>531</v>
      </c>
      <c r="E15" s="11">
        <v>500</v>
      </c>
      <c r="F15" s="11">
        <v>400</v>
      </c>
      <c r="G15" s="11">
        <v>120</v>
      </c>
      <c r="H15" s="1"/>
      <c r="I15" s="1"/>
      <c r="J15" s="1"/>
      <c r="K15" s="1"/>
      <c r="L15" s="9">
        <f t="shared" si="2"/>
        <v>3519</v>
      </c>
      <c r="M15" s="1"/>
      <c r="N15" s="1"/>
      <c r="O15" s="1"/>
      <c r="P15" s="1"/>
      <c r="Q15" s="9">
        <f t="shared" si="0"/>
        <v>0</v>
      </c>
      <c r="R15" s="1">
        <f t="shared" si="3"/>
        <v>-3519</v>
      </c>
    </row>
    <row r="16" spans="1:18" ht="24.95" customHeight="1">
      <c r="A16" s="8" t="s">
        <v>6</v>
      </c>
      <c r="B16" s="1"/>
      <c r="C16" s="1"/>
      <c r="D16" s="1"/>
      <c r="E16" s="1"/>
      <c r="F16" s="11"/>
      <c r="G16" s="11"/>
      <c r="H16" s="1"/>
      <c r="I16" s="1">
        <v>9000</v>
      </c>
      <c r="J16" s="1"/>
      <c r="K16" s="1"/>
      <c r="L16" s="9">
        <f t="shared" si="2"/>
        <v>9000</v>
      </c>
      <c r="M16" s="1"/>
      <c r="N16" s="1"/>
      <c r="O16" s="1"/>
      <c r="P16" s="1"/>
      <c r="Q16" s="9">
        <f t="shared" si="0"/>
        <v>0</v>
      </c>
      <c r="R16" s="1">
        <f t="shared" si="3"/>
        <v>-9000</v>
      </c>
    </row>
    <row r="17" spans="1:18" ht="24.95" customHeight="1">
      <c r="A17" s="8" t="s">
        <v>5</v>
      </c>
      <c r="B17" s="1"/>
      <c r="C17" s="1"/>
      <c r="D17" s="1"/>
      <c r="E17" s="1"/>
      <c r="F17" s="11">
        <v>1700</v>
      </c>
      <c r="G17" s="11">
        <v>460</v>
      </c>
      <c r="H17" s="1"/>
      <c r="I17" s="1"/>
      <c r="J17" s="1"/>
      <c r="K17" s="1"/>
      <c r="L17" s="9">
        <f t="shared" si="2"/>
        <v>2160</v>
      </c>
      <c r="M17" s="1"/>
      <c r="N17" s="1"/>
      <c r="O17" s="1"/>
      <c r="P17" s="1"/>
      <c r="Q17" s="9">
        <f t="shared" si="0"/>
        <v>0</v>
      </c>
      <c r="R17" s="1">
        <f t="shared" si="3"/>
        <v>-2160</v>
      </c>
    </row>
    <row r="18" spans="1:18" ht="24.95" customHeight="1">
      <c r="A18" s="4" t="s">
        <v>34</v>
      </c>
      <c r="B18" s="5">
        <v>1096</v>
      </c>
      <c r="C18" s="5"/>
      <c r="D18" s="5">
        <v>266</v>
      </c>
      <c r="E18" s="5">
        <v>60</v>
      </c>
      <c r="F18" s="5">
        <v>5500</v>
      </c>
      <c r="G18" s="5">
        <v>1250</v>
      </c>
      <c r="H18" s="5"/>
      <c r="I18" s="5"/>
      <c r="J18" s="5"/>
      <c r="K18" s="5"/>
      <c r="L18" s="9">
        <f t="shared" si="2"/>
        <v>8172</v>
      </c>
      <c r="M18" s="5">
        <v>5715</v>
      </c>
      <c r="N18" s="5"/>
      <c r="O18" s="5"/>
      <c r="P18" s="5"/>
      <c r="Q18" s="9">
        <f t="shared" si="0"/>
        <v>5715</v>
      </c>
      <c r="R18" s="5">
        <f t="shared" si="3"/>
        <v>-2457</v>
      </c>
    </row>
    <row r="19" spans="1:18" ht="28.5" customHeight="1">
      <c r="A19" s="8" t="s">
        <v>4</v>
      </c>
      <c r="B19" s="1">
        <f t="shared" ref="B19:K19" si="4">SUM(B4:B18)</f>
        <v>22272</v>
      </c>
      <c r="C19" s="1">
        <f t="shared" si="4"/>
        <v>9027</v>
      </c>
      <c r="D19" s="1">
        <f t="shared" si="4"/>
        <v>8286</v>
      </c>
      <c r="E19" s="1">
        <f t="shared" si="4"/>
        <v>3270</v>
      </c>
      <c r="F19" s="1">
        <f t="shared" si="4"/>
        <v>26216</v>
      </c>
      <c r="G19" s="1">
        <f t="shared" si="4"/>
        <v>8700</v>
      </c>
      <c r="H19" s="1">
        <f t="shared" si="4"/>
        <v>150</v>
      </c>
      <c r="I19" s="1">
        <f t="shared" si="4"/>
        <v>9000</v>
      </c>
      <c r="J19" s="1">
        <f t="shared" si="4"/>
        <v>3260</v>
      </c>
      <c r="K19" s="1">
        <f t="shared" si="4"/>
        <v>34371</v>
      </c>
      <c r="L19" s="9">
        <f>SUM(B19:K19)</f>
        <v>124552</v>
      </c>
      <c r="M19" s="1">
        <f t="shared" ref="M19:P19" si="5">SUM(M4:M18)</f>
        <v>6025</v>
      </c>
      <c r="N19" s="1">
        <f t="shared" si="5"/>
        <v>31930</v>
      </c>
      <c r="O19" s="1">
        <f t="shared" si="5"/>
        <v>15071</v>
      </c>
      <c r="P19" s="1">
        <f t="shared" si="5"/>
        <v>35957</v>
      </c>
      <c r="Q19" s="9">
        <f>SUM(Q4:Q18)</f>
        <v>88983</v>
      </c>
      <c r="R19" s="6">
        <f t="shared" si="3"/>
        <v>-35569</v>
      </c>
    </row>
    <row r="21" spans="1:18">
      <c r="A21" s="12" t="s">
        <v>33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3"/>
      <c r="R21" s="6">
        <v>45535</v>
      </c>
    </row>
    <row r="22" spans="1:18">
      <c r="Q22" s="2"/>
    </row>
    <row r="23" spans="1:18">
      <c r="L23" s="2"/>
    </row>
  </sheetData>
  <mergeCells count="1">
    <mergeCell ref="A21:Q21"/>
  </mergeCells>
  <pageMargins left="0.27" right="0.26" top="0.54" bottom="0.74803149606299213" header="0.32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WXPEE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Kétpó Pénzügy</dc:creator>
  <cp:lastModifiedBy>Iroda</cp:lastModifiedBy>
  <cp:lastPrinted>2016-03-02T13:21:30Z</cp:lastPrinted>
  <dcterms:created xsi:type="dcterms:W3CDTF">2013-02-15T12:23:25Z</dcterms:created>
  <dcterms:modified xsi:type="dcterms:W3CDTF">2016-03-08T11:23:01Z</dcterms:modified>
</cp:coreProperties>
</file>