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Kozos\rendeletek\kanya\2020_ktg\"/>
    </mc:Choice>
  </mc:AlternateContent>
  <bookViews>
    <workbookView xWindow="0" yWindow="0" windowWidth="20505" windowHeight="775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G96" i="1"/>
  <c r="F96" i="1"/>
  <c r="H86" i="1"/>
  <c r="G86" i="1"/>
  <c r="F86" i="1"/>
  <c r="H81" i="1"/>
  <c r="G81" i="1"/>
  <c r="F81" i="1"/>
  <c r="G73" i="1"/>
  <c r="H61" i="1"/>
  <c r="H73" i="1" s="1"/>
  <c r="G61" i="1"/>
  <c r="F61" i="1"/>
  <c r="F73" i="1" s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H21" i="1" s="1"/>
  <c r="G16" i="1"/>
  <c r="F16" i="1"/>
  <c r="F47" i="1" l="1"/>
  <c r="F21" i="1"/>
  <c r="G47" i="1"/>
  <c r="H47" i="1"/>
  <c r="H97" i="1"/>
  <c r="G21" i="1"/>
  <c r="G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<sst xmlns="http://schemas.openxmlformats.org/spreadsheetml/2006/main" count="253" uniqueCount="253">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</sst>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5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E85" sqref="E85:F85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8" width="12.42578125" style="10" customWidth="1"/>
    <col min="9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8" ht="15.95" customHeight="1" x14ac:dyDescent="0.25">
      <c r="B1" s="32" t="s">
        <v>0</v>
      </c>
      <c r="C1" s="32"/>
      <c r="D1" s="32"/>
      <c r="E1" s="32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252</v>
      </c>
      <c r="F2" s="16" t="s">
        <v>249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27645804</v>
      </c>
      <c r="F3" s="17">
        <v>27645804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1600000</v>
      </c>
      <c r="F9" s="17">
        <v>1600000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217000</v>
      </c>
      <c r="F11" s="17">
        <v>217000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511632</v>
      </c>
      <c r="F12" s="17">
        <v>511632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29974436</v>
      </c>
      <c r="F16" s="22">
        <f t="shared" ref="F16:H16" si="0">SUM(F3:F15)</f>
        <v>29974436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3922512</v>
      </c>
      <c r="F17" s="17">
        <v>3922512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3922512</v>
      </c>
      <c r="F20" s="22">
        <f t="shared" ref="F20:H20" si="1">SUM(F17:F19)</f>
        <v>3922512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33896948</v>
      </c>
      <c r="F21" s="26">
        <f t="shared" ref="F21:H21" si="2">F16+F20</f>
        <v>33896948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5422798</v>
      </c>
      <c r="F22" s="27">
        <v>5422798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400000</v>
      </c>
      <c r="F23" s="17">
        <v>400000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7200000</v>
      </c>
      <c r="F24" s="17">
        <v>7200000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7600000</v>
      </c>
      <c r="F26" s="22">
        <f t="shared" ref="F26:H26" si="3">SUM(F23:F25)</f>
        <v>7600000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300000</v>
      </c>
      <c r="F27" s="17">
        <v>300000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800000</v>
      </c>
      <c r="F28" s="17">
        <v>800000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1100000</v>
      </c>
      <c r="F29" s="22">
        <f t="shared" ref="F29:H29" si="4">SUM(F27:F28)</f>
        <v>1100000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3250000</v>
      </c>
      <c r="F30" s="17">
        <v>3250000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0</v>
      </c>
      <c r="F31" s="17">
        <v>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100000</v>
      </c>
      <c r="F32" s="17">
        <v>100000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1000000</v>
      </c>
      <c r="F33" s="17">
        <v>1000000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1567775</v>
      </c>
      <c r="F35" s="17">
        <v>1567775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4150000</v>
      </c>
      <c r="F36" s="17">
        <v>4150000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10067775</v>
      </c>
      <c r="F37" s="22">
        <f t="shared" ref="F37:H37" si="5">SUM(F30:F36)</f>
        <v>10067775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550000</v>
      </c>
      <c r="F38" s="17">
        <v>550000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550000</v>
      </c>
      <c r="F40" s="22">
        <f t="shared" ref="F40:H40" si="6">F38+F39</f>
        <v>550000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4455000</v>
      </c>
      <c r="F41" s="17">
        <v>4455000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500000</v>
      </c>
      <c r="F45" s="17">
        <v>500000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4955000</v>
      </c>
      <c r="F46" s="22">
        <f t="shared" ref="F46:H46" si="7">SUM(F41:F45)</f>
        <v>4955000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24272775</v>
      </c>
      <c r="F47" s="26">
        <f t="shared" ref="F47:H47" si="8">F26+F29+F37+F40+F46</f>
        <v>24272775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3150000</v>
      </c>
      <c r="F55" s="17">
        <v>3150000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3150000</v>
      </c>
      <c r="F56" s="26">
        <f t="shared" ref="F56:H56" si="9">SUM(F48:F55)</f>
        <v>3150000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H61" si="10">SUM(F58:F60)</f>
        <v>0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31">
        <v>47831936</v>
      </c>
      <c r="F65" s="31">
        <v>47831936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0</v>
      </c>
      <c r="G71" s="17">
        <v>0</v>
      </c>
      <c r="H71" s="17">
        <v>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1500000</v>
      </c>
      <c r="F72" s="17">
        <v>1500000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49331936</v>
      </c>
      <c r="F73" s="26">
        <f t="shared" ref="F73:H73" si="11">F57+F61+F62+F63+F64+F65+F66+F67+F68+F69+F70+F71+F72</f>
        <v>49331936</v>
      </c>
      <c r="G73" s="26">
        <f t="shared" si="11"/>
        <v>0</v>
      </c>
      <c r="H73" s="26">
        <f t="shared" si="11"/>
        <v>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3936771</v>
      </c>
      <c r="F77" s="17">
        <v>3936771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1062928</v>
      </c>
      <c r="F80" s="17">
        <v>1062928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4999699</v>
      </c>
      <c r="F81" s="26">
        <f t="shared" ref="F81:H81" si="12">SUM(F74:F80)</f>
        <v>4999699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31">
        <v>82575659</v>
      </c>
      <c r="F82" s="31">
        <v>82575659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31">
        <v>22295428</v>
      </c>
      <c r="F85" s="31">
        <v>22295428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104871087</v>
      </c>
      <c r="F86" s="26">
        <f t="shared" ref="F86:H86" si="13">SUM(F82:F85)</f>
        <v>104871087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225945243</v>
      </c>
      <c r="F97" s="26">
        <f t="shared" ref="F97:H97" si="15">F21+F22+F47+F56+F73+F81+F86+F96</f>
        <v>225945243</v>
      </c>
      <c r="G97" s="26">
        <f t="shared" si="15"/>
        <v>0</v>
      </c>
      <c r="H97" s="26">
        <f t="shared" si="15"/>
        <v>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8" fitToHeight="3" orientation="portrait" horizontalDpi="360" verticalDpi="360" r:id="rId1"/>
  <headerFooter alignWithMargins="0">
    <oddHeader>&amp;C&amp;"Times New Roman,Normál"&amp;13 1.1 melléklet
a ..../2020. (.....) önkormányzati rendelethez
Az önkormányzat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Isztl Ágnes</cp:lastModifiedBy>
  <cp:lastPrinted>2019-03-11T06:44:02Z</cp:lastPrinted>
  <dcterms:created xsi:type="dcterms:W3CDTF">2019-02-06T16:32:14Z</dcterms:created>
  <dcterms:modified xsi:type="dcterms:W3CDTF">2020-03-19T07:48:33Z</dcterms:modified>
</cp:coreProperties>
</file>