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235" windowHeight="6915" activeTab="3"/>
  </bookViews>
  <sheets>
    <sheet name="Munka1" sheetId="1" r:id="rId1"/>
    <sheet name="Munka2" sheetId="2" r:id="rId2"/>
    <sheet name="Munka3" sheetId="3" r:id="rId3"/>
    <sheet name="Munka4" sheetId="4" r:id="rId4"/>
  </sheets>
  <calcPr calcId="125725"/>
</workbook>
</file>

<file path=xl/calcChain.xml><?xml version="1.0" encoding="utf-8"?>
<calcChain xmlns="http://schemas.openxmlformats.org/spreadsheetml/2006/main">
  <c r="D74" i="3"/>
  <c r="D85" s="1"/>
  <c r="C74"/>
  <c r="C85" s="1"/>
  <c r="D69"/>
  <c r="C69"/>
  <c r="G47"/>
  <c r="F47"/>
  <c r="E47"/>
  <c r="D47"/>
  <c r="C47"/>
  <c r="H46"/>
  <c r="H45"/>
  <c r="H44"/>
  <c r="H43"/>
  <c r="H42"/>
  <c r="H41"/>
  <c r="H40"/>
  <c r="H39"/>
  <c r="H38"/>
  <c r="H37"/>
  <c r="H36"/>
  <c r="H35"/>
  <c r="H47" s="1"/>
  <c r="H34"/>
  <c r="H33"/>
  <c r="H32"/>
  <c r="H31"/>
  <c r="G30"/>
  <c r="F30"/>
  <c r="E30"/>
  <c r="D30"/>
  <c r="C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30" s="1"/>
  <c r="H8"/>
  <c r="H7"/>
  <c r="H6"/>
  <c r="H5"/>
  <c r="F120" i="2"/>
  <c r="E119"/>
  <c r="D119"/>
  <c r="C119"/>
  <c r="F118"/>
  <c r="F117"/>
  <c r="F116"/>
  <c r="F115"/>
  <c r="F119" s="1"/>
  <c r="F113"/>
  <c r="F112"/>
  <c r="F111"/>
  <c r="F110"/>
  <c r="F109"/>
  <c r="F108"/>
  <c r="E107"/>
  <c r="D107"/>
  <c r="C107"/>
  <c r="F106"/>
  <c r="F105"/>
  <c r="F104"/>
  <c r="F103"/>
  <c r="F107" s="1"/>
  <c r="E102"/>
  <c r="E114" s="1"/>
  <c r="E121" s="1"/>
  <c r="D102"/>
  <c r="D114" s="1"/>
  <c r="D121" s="1"/>
  <c r="C102"/>
  <c r="F101"/>
  <c r="F100"/>
  <c r="F99"/>
  <c r="F102" s="1"/>
  <c r="F114" s="1"/>
  <c r="F121" s="1"/>
  <c r="E96"/>
  <c r="D96"/>
  <c r="C96"/>
  <c r="C97" s="1"/>
  <c r="F95"/>
  <c r="F94"/>
  <c r="F93"/>
  <c r="F92"/>
  <c r="F91"/>
  <c r="F90"/>
  <c r="F89"/>
  <c r="F88"/>
  <c r="F96" s="1"/>
  <c r="E87"/>
  <c r="D87"/>
  <c r="C87"/>
  <c r="F86"/>
  <c r="F85"/>
  <c r="F84"/>
  <c r="F83"/>
  <c r="F87" s="1"/>
  <c r="E82"/>
  <c r="E97" s="1"/>
  <c r="D82"/>
  <c r="D97" s="1"/>
  <c r="C82"/>
  <c r="F81"/>
  <c r="F80"/>
  <c r="F79"/>
  <c r="F78"/>
  <c r="F77"/>
  <c r="F76"/>
  <c r="F75"/>
  <c r="F82" s="1"/>
  <c r="F97" s="1"/>
  <c r="E73"/>
  <c r="D73"/>
  <c r="C73"/>
  <c r="F72"/>
  <c r="F71"/>
  <c r="F70"/>
  <c r="F69"/>
  <c r="F68"/>
  <c r="F67"/>
  <c r="F66"/>
  <c r="F65"/>
  <c r="F64"/>
  <c r="F63"/>
  <c r="F62"/>
  <c r="F61"/>
  <c r="F60"/>
  <c r="F73" s="1"/>
  <c r="E59"/>
  <c r="D59"/>
  <c r="C59"/>
  <c r="F58"/>
  <c r="F57"/>
  <c r="F56"/>
  <c r="F55"/>
  <c r="F54"/>
  <c r="F53"/>
  <c r="F52"/>
  <c r="F51"/>
  <c r="F59" s="1"/>
  <c r="E49"/>
  <c r="D49"/>
  <c r="C49"/>
  <c r="F47"/>
  <c r="F46"/>
  <c r="F45"/>
  <c r="F44"/>
  <c r="F49" s="1"/>
  <c r="E43"/>
  <c r="D43"/>
  <c r="C43"/>
  <c r="F42"/>
  <c r="F41"/>
  <c r="F43" s="1"/>
  <c r="G40"/>
  <c r="E40"/>
  <c r="D40"/>
  <c r="C40"/>
  <c r="F39"/>
  <c r="F38"/>
  <c r="F37"/>
  <c r="F36"/>
  <c r="F35"/>
  <c r="F34"/>
  <c r="F33"/>
  <c r="F40" s="1"/>
  <c r="E32"/>
  <c r="D32"/>
  <c r="C32"/>
  <c r="F31"/>
  <c r="F30"/>
  <c r="F32" s="1"/>
  <c r="G29"/>
  <c r="G50" s="1"/>
  <c r="E29"/>
  <c r="E50" s="1"/>
  <c r="D29"/>
  <c r="D50" s="1"/>
  <c r="C29"/>
  <c r="C50" s="1"/>
  <c r="F28"/>
  <c r="F27"/>
  <c r="F26"/>
  <c r="F29" s="1"/>
  <c r="F50" s="1"/>
  <c r="F25"/>
  <c r="E23"/>
  <c r="D23"/>
  <c r="C23"/>
  <c r="F20"/>
  <c r="F23" s="1"/>
  <c r="E19"/>
  <c r="E24" s="1"/>
  <c r="E98" s="1"/>
  <c r="E122" s="1"/>
  <c r="D19"/>
  <c r="D24" s="1"/>
  <c r="D98" s="1"/>
  <c r="D122" s="1"/>
  <c r="C19"/>
  <c r="C24" s="1"/>
  <c r="C74" s="1"/>
  <c r="C98" s="1"/>
  <c r="F18"/>
  <c r="F17"/>
  <c r="F16"/>
  <c r="F15"/>
  <c r="F14"/>
  <c r="F13"/>
  <c r="F12"/>
  <c r="F11"/>
  <c r="F10"/>
  <c r="F9"/>
  <c r="F8"/>
  <c r="F7"/>
  <c r="F6"/>
  <c r="F19" s="1"/>
  <c r="F24" s="1"/>
  <c r="F74" s="1"/>
  <c r="F98" s="1"/>
  <c r="F122" s="1"/>
  <c r="F94" i="1"/>
  <c r="E93"/>
  <c r="D93"/>
  <c r="C93"/>
  <c r="F92"/>
  <c r="F91"/>
  <c r="F90"/>
  <c r="F89"/>
  <c r="F93" s="1"/>
  <c r="C88"/>
  <c r="F87"/>
  <c r="F86"/>
  <c r="F85"/>
  <c r="F84"/>
  <c r="E82"/>
  <c r="D82"/>
  <c r="C82"/>
  <c r="F81"/>
  <c r="F80"/>
  <c r="F79"/>
  <c r="F78"/>
  <c r="F82" s="1"/>
  <c r="E77"/>
  <c r="D77"/>
  <c r="C77"/>
  <c r="F76"/>
  <c r="F75"/>
  <c r="F74"/>
  <c r="F73"/>
  <c r="F77" s="1"/>
  <c r="E72"/>
  <c r="E88" s="1"/>
  <c r="E95" s="1"/>
  <c r="D72"/>
  <c r="D88" s="1"/>
  <c r="D95" s="1"/>
  <c r="C72"/>
  <c r="C95" s="1"/>
  <c r="F71"/>
  <c r="F70"/>
  <c r="F69"/>
  <c r="F72" s="1"/>
  <c r="F88" s="1"/>
  <c r="F95" s="1"/>
  <c r="E64"/>
  <c r="D64"/>
  <c r="C64"/>
  <c r="F63"/>
  <c r="F62"/>
  <c r="F61"/>
  <c r="F64" s="1"/>
  <c r="E60"/>
  <c r="D60"/>
  <c r="C60"/>
  <c r="F59"/>
  <c r="F58"/>
  <c r="F57"/>
  <c r="F56"/>
  <c r="F55"/>
  <c r="F60" s="1"/>
  <c r="E54"/>
  <c r="D54"/>
  <c r="C54"/>
  <c r="C65" s="1"/>
  <c r="F53"/>
  <c r="F52"/>
  <c r="F51"/>
  <c r="F50"/>
  <c r="F49"/>
  <c r="F54" s="1"/>
  <c r="F65" s="1"/>
  <c r="E47"/>
  <c r="D47"/>
  <c r="C47"/>
  <c r="F46"/>
  <c r="F45"/>
  <c r="F44"/>
  <c r="F47" s="1"/>
  <c r="E43"/>
  <c r="D43"/>
  <c r="C43"/>
  <c r="F42"/>
  <c r="F41"/>
  <c r="F40"/>
  <c r="F39"/>
  <c r="F38"/>
  <c r="F37"/>
  <c r="F36"/>
  <c r="F35"/>
  <c r="F34"/>
  <c r="F33"/>
  <c r="F43" s="1"/>
  <c r="F31"/>
  <c r="E30"/>
  <c r="E32" s="1"/>
  <c r="D30"/>
  <c r="D32" s="1"/>
  <c r="C30"/>
  <c r="C32" s="1"/>
  <c r="F29"/>
  <c r="F28"/>
  <c r="F27"/>
  <c r="F26"/>
  <c r="F25"/>
  <c r="F30" s="1"/>
  <c r="F24"/>
  <c r="F23"/>
  <c r="F22"/>
  <c r="F21"/>
  <c r="F20"/>
  <c r="F19"/>
  <c r="F17"/>
  <c r="F16"/>
  <c r="F15"/>
  <c r="F14"/>
  <c r="F13"/>
  <c r="E12"/>
  <c r="E18" s="1"/>
  <c r="E66" s="1"/>
  <c r="E96" s="1"/>
  <c r="D12"/>
  <c r="D18" s="1"/>
  <c r="D66" s="1"/>
  <c r="D96" s="1"/>
  <c r="C12"/>
  <c r="C18" s="1"/>
  <c r="F11"/>
  <c r="F10"/>
  <c r="F9"/>
  <c r="F8"/>
  <c r="F7"/>
  <c r="F6"/>
  <c r="F12" s="1"/>
  <c r="F18" s="1"/>
  <c r="C121" i="2" l="1"/>
  <c r="C122" s="1"/>
  <c r="C114"/>
  <c r="D48" i="1"/>
  <c r="F32"/>
  <c r="F48" s="1"/>
  <c r="C48"/>
  <c r="C66" s="1"/>
  <c r="C96" s="1"/>
  <c r="E48"/>
  <c r="F66" l="1"/>
  <c r="F96" s="1"/>
</calcChain>
</file>

<file path=xl/sharedStrings.xml><?xml version="1.0" encoding="utf-8"?>
<sst xmlns="http://schemas.openxmlformats.org/spreadsheetml/2006/main" count="503" uniqueCount="433">
  <si>
    <t>Önkormányzat 2019. évi költségvetése</t>
  </si>
  <si>
    <t>Bevételek (Ft)</t>
  </si>
  <si>
    <t>ÖNKORMÁNYZATI ELŐIRÁNYZATOK                          Szeleste Község Önkormányzata</t>
  </si>
  <si>
    <t>1. melléklet a 2/2020.(II.28.) önkormányzati rendelethez</t>
  </si>
  <si>
    <t>Rovat megnevezése</t>
  </si>
  <si>
    <t>Rovat-
szám</t>
  </si>
  <si>
    <t>kötelező feladatok</t>
  </si>
  <si>
    <t>önként vállalt feladatok</t>
  </si>
  <si>
    <t xml:space="preserve">államigazgatási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</si>
  <si>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</si>
  <si>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</si>
  <si>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</si>
  <si>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</si>
  <si>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</si>
  <si>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</si>
  <si>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</si>
  <si>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</si>
  <si>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</si>
  <si>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</si>
  <si>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</si>
  <si>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</si>
  <si>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</si>
  <si>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</si>
  <si>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</si>
  <si>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</si>
  <si>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</si>
  <si>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</si>
  <si>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</si>
  <si>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</si>
  <si>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</si>
  <si>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</si>
  <si>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</si>
  <si>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</si>
  <si>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</si>
  <si>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</si>
  <si>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</si>
  <si>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</si>
  <si>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</si>
  <si>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</si>
  <si>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</si>
  <si>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</si>
  <si>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</si>
  <si>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</si>
  <si>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</si>
  <si>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</si>
  <si>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</si>
  <si>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</si>
  <si>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</si>
  <si>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</si>
  <si>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</si>
  <si>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</si>
  <si>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</si>
  <si>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</si>
  <si>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</si>
  <si>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</si>
  <si>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</si>
  <si>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</si>
  <si>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</si>
  <si>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</si>
  <si>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</si>
  <si>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</si>
  <si>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</si>
  <si>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</si>
  <si>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</si>
  <si>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</si>
  <si>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</si>
  <si>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</si>
  <si>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</si>
  <si>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</si>
  <si>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</si>
  <si>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</si>
  <si>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</si>
  <si>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</si>
  <si>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</si>
  <si>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</si>
  <si>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</si>
  <si>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</si>
  <si>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</si>
  <si>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</si>
  <si>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</si>
  <si>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</si>
  <si>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</si>
  <si>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</si>
  <si>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</si>
  <si>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</si>
  <si>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</si>
  <si>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</si>
  <si>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</si>
  <si>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</si>
  <si>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</si>
  <si>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</si>
  <si>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</si>
  <si>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</si>
  <si>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</si>
  <si>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</si>
  <si>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</si>
  <si>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</si>
  <si>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</si>
  <si>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</si>
  <si>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</si>
  <si>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</si>
  <si>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</si>
  <si>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</si>
  <si>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</si>
  <si>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</si>
  <si>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</si>
  <si>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</si>
  <si>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</si>
  <si>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</si>
  <si>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</si>
  <si>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</si>
  <si>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</si>
  <si>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</si>
  <si>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</si>
  <si>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</si>
  <si>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</si>
  <si>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</si>
  <si>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</si>
  <si>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</si>
  <si>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</si>
  <si>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</si>
  <si>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</si>
  <si>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</si>
  <si>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</si>
  <si>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B75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</si>
  <si>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</si>
  <si>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</si>
  <si>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</si>
  <si>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</si>
  <si>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</si>
  <si>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</si>
  <si>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</si>
  <si>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</si>
  <si>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</si>
  <si>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</si>
  <si>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</si>
  <si>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</si>
  <si>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</si>
  <si>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</si>
  <si>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</si>
  <si>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</si>
  <si>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</si>
  <si>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</si>
  <si>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</si>
  <si>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</si>
  <si>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</si>
  <si>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</si>
  <si>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</si>
  <si>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</si>
  <si>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</si>
  <si>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</si>
  <si>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</si>
  <si>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</si>
  <si>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</si>
  <si>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</si>
  <si>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</si>
  <si>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</si>
  <si>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</si>
  <si>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</si>
  <si>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</si>
  <si>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</si>
  <si>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</si>
  <si>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</si>
  <si>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</si>
  <si>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</si>
  <si>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</si>
  <si>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</si>
  <si>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</si>
  <si>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</si>
  <si>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</si>
  <si>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</si>
  <si>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</si>
  <si>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</si>
  <si>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</si>
  <si>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</si>
  <si>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</si>
  <si>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</si>
  <si>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</si>
  <si>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</si>
  <si>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</si>
  <si>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</si>
  <si>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</si>
  <si>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</si>
  <si>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</si>
  <si>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</si>
  <si>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(Ft)</t>
  </si>
  <si>
    <t>ÖNKORMÁNYZATI ELŐIRÁNYZATOK                                                        Szeleste Község Önkormányzata</t>
  </si>
  <si>
    <t>2. melléklet a 2/2020.(II.28.) önkormányzati rendelethez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</si>
  <si>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</si>
  <si>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</si>
  <si>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</si>
  <si>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</si>
  <si>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</si>
  <si>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</si>
  <si>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</si>
  <si>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</si>
  <si>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</si>
  <si>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</si>
  <si>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</si>
  <si>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</si>
  <si>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</si>
  <si>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</si>
  <si>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</si>
  <si>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</si>
  <si>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</si>
  <si>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</si>
  <si>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</si>
  <si>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</si>
  <si>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</si>
  <si>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</si>
  <si>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</si>
  <si>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</si>
  <si>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</si>
  <si>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</si>
  <si>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</si>
  <si>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</si>
  <si>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</si>
  <si>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</si>
  <si>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</si>
  <si>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</si>
  <si>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</si>
  <si>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</si>
  <si>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</si>
  <si>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</si>
  <si>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</si>
  <si>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</si>
  <si>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</si>
  <si>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</si>
  <si>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</si>
  <si>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</si>
  <si>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</si>
  <si>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</si>
  <si>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</si>
  <si>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</si>
  <si>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</si>
  <si>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</si>
  <si>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</si>
  <si>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</si>
  <si>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</si>
  <si>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</si>
  <si>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</si>
  <si>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</si>
  <si>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</si>
  <si>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</si>
  <si>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</si>
  <si>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</si>
  <si>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</si>
  <si>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</si>
  <si>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</si>
  <si>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</si>
  <si>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</si>
  <si>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</si>
  <si>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</si>
  <si>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</si>
  <si>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</si>
  <si>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</si>
  <si>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</si>
  <si>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</si>
  <si>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</si>
  <si>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</si>
  <si>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</si>
  <si>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</si>
  <si>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</si>
  <si>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</si>
  <si>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</si>
  <si>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</si>
  <si>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</si>
  <si>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</si>
  <si>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</si>
  <si>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</si>
  <si>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</si>
  <si>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</si>
  <si>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</si>
  <si>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</si>
  <si>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</si>
  <si>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</si>
  <si>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</si>
  <si>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</si>
  <si>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</si>
  <si>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</si>
  <si>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</si>
  <si>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</si>
  <si>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</si>
  <si>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</si>
  <si>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</si>
  <si>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</si>
  <si>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</si>
  <si>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</si>
  <si>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</si>
  <si>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</si>
  <si>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</si>
  <si>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</si>
  <si>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</si>
  <si>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</si>
  <si>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</si>
  <si>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</si>
  <si>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</si>
  <si>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</si>
  <si>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</si>
  <si>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</si>
  <si>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</si>
  <si>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</si>
  <si>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</si>
  <si>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</si>
  <si>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</si>
  <si>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</si>
  <si>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</si>
  <si>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</si>
  <si>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</si>
  <si>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</si>
  <si>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</si>
  <si>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</si>
  <si>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</si>
  <si>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</si>
  <si>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</si>
  <si>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</si>
  <si>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</si>
  <si>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</si>
  <si>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</si>
  <si>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</si>
  <si>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</si>
  <si>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</si>
  <si>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</si>
  <si>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</si>
  <si>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</si>
  <si>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</si>
  <si>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</si>
  <si>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</si>
  <si>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</si>
  <si>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</si>
  <si>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</si>
  <si>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</si>
  <si>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</si>
  <si>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</si>
  <si>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</si>
  <si>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</si>
  <si>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</si>
  <si>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</si>
  <si>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</si>
  <si>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</si>
  <si>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</si>
  <si>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</si>
  <si>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</si>
  <si>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</si>
  <si>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</si>
  <si>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</si>
  <si>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</si>
  <si>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</si>
  <si>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</si>
  <si>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</si>
  <si>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</si>
  <si>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</si>
  <si>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</si>
  <si>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</si>
  <si>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</si>
  <si>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</si>
  <si>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</si>
  <si>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</si>
  <si>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</si>
  <si>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</si>
  <si>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</si>
  <si>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</si>
  <si>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</si>
  <si>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</si>
  <si>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</si>
  <si>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</si>
  <si>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</si>
  <si>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</si>
  <si>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</si>
  <si>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</si>
  <si>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</si>
  <si>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</si>
  <si>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</si>
  <si>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</si>
  <si>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</si>
  <si>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</si>
  <si>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</si>
  <si>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</si>
  <si>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</si>
  <si>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</si>
  <si>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</si>
  <si>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</si>
  <si>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</si>
  <si>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</si>
  <si>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</si>
  <si>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</si>
  <si>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</si>
  <si>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</si>
  <si>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</si>
  <si>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</si>
  <si>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</si>
  <si>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</si>
  <si>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</si>
  <si>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</si>
  <si>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</si>
  <si>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</si>
  <si>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</si>
  <si>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</si>
  <si>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</si>
  <si>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</si>
  <si>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</si>
  <si>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</si>
  <si>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</si>
  <si>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</si>
  <si>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</si>
  <si>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</si>
  <si>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</si>
  <si>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</si>
  <si>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</si>
  <si>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</si>
  <si>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</si>
  <si>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</si>
  <si>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</si>
  <si>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</si>
  <si>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</si>
  <si>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</si>
  <si>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</si>
  <si>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</si>
  <si>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</si>
  <si>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Beruházások és felújítások (Ft)</t>
  </si>
  <si>
    <t xml:space="preserve">                            Szeleste Község Önkormányzata</t>
  </si>
  <si>
    <t>3. melléklet a 2/2020.(II.28.) önkormányzati rendelethez</t>
  </si>
  <si>
    <t>ÖNKORMÁNYZATI ELŐIRÁNYZATOK</t>
  </si>
  <si>
    <t>KÖLTSÉGVETÉSI SZERV</t>
  </si>
  <si>
    <t>MINDÖSSZESEN</t>
  </si>
  <si>
    <t xml:space="preserve">Ingatlanok beszerzése, létesítése </t>
  </si>
  <si>
    <t>Megnevezés</t>
  </si>
  <si>
    <t>áfa</t>
  </si>
  <si>
    <t>bruttó</t>
  </si>
  <si>
    <t>Általános- és céltartalékok (Ft)</t>
  </si>
  <si>
    <t xml:space="preserve"> 4. melléklet a 2/2020.(II.28.) önkormányzati rendelethez</t>
  </si>
  <si>
    <t>Általános tartalékok</t>
  </si>
  <si>
    <t>Céltartalékok-</t>
  </si>
</sst>
</file>

<file path=xl/styles.xml><?xml version="1.0" encoding="utf-8"?>
<styleSheet xmlns="http://schemas.openxmlformats.org/spreadsheetml/2006/main">
  <numFmts count="2">
    <numFmt numFmtId="164" formatCode="\ ##########"/>
    <numFmt numFmtId="165" formatCode="0__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3" fontId="0" fillId="0" borderId="2" xfId="0" applyNumberForma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3" fontId="8" fillId="0" borderId="2" xfId="0" applyNumberFormat="1" applyFont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/>
    <xf numFmtId="0" fontId="9" fillId="2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5" borderId="2" xfId="0" applyFont="1" applyFill="1" applyBorder="1"/>
    <xf numFmtId="0" fontId="16" fillId="5" borderId="2" xfId="0" applyFont="1" applyFill="1" applyBorder="1"/>
    <xf numFmtId="0" fontId="7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/>
    <xf numFmtId="164" fontId="7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/>
    </xf>
    <xf numFmtId="3" fontId="9" fillId="0" borderId="2" xfId="0" applyNumberFormat="1" applyFont="1" applyBorder="1"/>
    <xf numFmtId="0" fontId="9" fillId="0" borderId="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vertical="center"/>
    </xf>
    <xf numFmtId="0" fontId="9" fillId="0" borderId="2" xfId="0" applyFont="1" applyBorder="1"/>
    <xf numFmtId="0" fontId="7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Border="1"/>
    <xf numFmtId="3" fontId="15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3" fontId="9" fillId="0" borderId="2" xfId="0" applyNumberFormat="1" applyFont="1" applyBorder="1" applyAlignment="1">
      <alignment horizontal="right"/>
    </xf>
    <xf numFmtId="0" fontId="0" fillId="0" borderId="1" xfId="0" applyBorder="1" applyAlignment="1"/>
    <xf numFmtId="0" fontId="0" fillId="0" borderId="0" xfId="0" applyAlignment="1"/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2" xfId="0" applyBorder="1"/>
    <xf numFmtId="0" fontId="13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1" fillId="0" borderId="2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sqref="A1:XFD1048576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8" ht="24" customHeight="1">
      <c r="A1" s="1" t="s">
        <v>0</v>
      </c>
      <c r="B1" s="2"/>
      <c r="C1" s="2"/>
      <c r="D1" s="2"/>
      <c r="E1" s="2"/>
      <c r="F1" s="3"/>
    </row>
    <row r="2" spans="1:8" ht="24" customHeight="1">
      <c r="A2" s="4" t="s">
        <v>1</v>
      </c>
      <c r="B2" s="5"/>
      <c r="C2" s="5"/>
      <c r="D2" s="5"/>
      <c r="E2" s="5"/>
      <c r="F2" s="3"/>
      <c r="H2" s="6"/>
    </row>
    <row r="3" spans="1:8" ht="18">
      <c r="A3" s="7"/>
    </row>
    <row r="4" spans="1:8">
      <c r="A4" s="8" t="s">
        <v>2</v>
      </c>
      <c r="B4" s="9" t="s">
        <v>3</v>
      </c>
      <c r="C4" s="9"/>
      <c r="D4" s="9"/>
      <c r="E4" s="9"/>
      <c r="F4" s="9"/>
    </row>
    <row r="5" spans="1:8" ht="30">
      <c r="A5" s="10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3" t="s">
        <v>9</v>
      </c>
    </row>
    <row r="6" spans="1:8" ht="15" customHeight="1">
      <c r="A6" s="14" t="s">
        <v>10</v>
      </c>
      <c r="B6" s="15" t="s">
        <v>11</v>
      </c>
      <c r="C6" s="16">
        <v>478</v>
      </c>
      <c r="D6" s="16"/>
      <c r="E6" s="16"/>
      <c r="F6" s="16">
        <f>SUM(C6:E6)</f>
        <v>478</v>
      </c>
    </row>
    <row r="7" spans="1:8" ht="15" customHeight="1">
      <c r="A7" s="17" t="s">
        <v>12</v>
      </c>
      <c r="B7" s="15" t="s">
        <v>13</v>
      </c>
      <c r="C7" s="16">
        <v>28860534</v>
      </c>
      <c r="D7" s="16"/>
      <c r="E7" s="16"/>
      <c r="F7" s="16">
        <f t="shared" ref="F7:F70" si="0">SUM(C7:E7)</f>
        <v>28860534</v>
      </c>
    </row>
    <row r="8" spans="1:8" ht="15" customHeight="1">
      <c r="A8" s="17" t="s">
        <v>14</v>
      </c>
      <c r="B8" s="15" t="s">
        <v>15</v>
      </c>
      <c r="C8" s="16">
        <v>6090154</v>
      </c>
      <c r="D8" s="16"/>
      <c r="E8" s="16"/>
      <c r="F8" s="16">
        <f t="shared" si="0"/>
        <v>6090154</v>
      </c>
    </row>
    <row r="9" spans="1:8" ht="15" customHeight="1">
      <c r="A9" s="17" t="s">
        <v>16</v>
      </c>
      <c r="B9" s="15" t="s">
        <v>17</v>
      </c>
      <c r="C9" s="16">
        <v>1800000</v>
      </c>
      <c r="D9" s="16"/>
      <c r="E9" s="16"/>
      <c r="F9" s="16">
        <f t="shared" si="0"/>
        <v>1800000</v>
      </c>
    </row>
    <row r="10" spans="1:8" ht="15" customHeight="1">
      <c r="A10" s="17" t="s">
        <v>18</v>
      </c>
      <c r="B10" s="15" t="s">
        <v>19</v>
      </c>
      <c r="C10" s="16">
        <v>755650</v>
      </c>
      <c r="D10" s="16"/>
      <c r="E10" s="16"/>
      <c r="F10" s="16">
        <f t="shared" si="0"/>
        <v>755650</v>
      </c>
    </row>
    <row r="11" spans="1:8" ht="15" customHeight="1">
      <c r="A11" s="17" t="s">
        <v>20</v>
      </c>
      <c r="B11" s="15" t="s">
        <v>21</v>
      </c>
      <c r="C11" s="16">
        <v>675395</v>
      </c>
      <c r="D11" s="16"/>
      <c r="E11" s="16"/>
      <c r="F11" s="16">
        <f t="shared" si="0"/>
        <v>675395</v>
      </c>
    </row>
    <row r="12" spans="1:8" ht="15" customHeight="1">
      <c r="A12" s="18" t="s">
        <v>22</v>
      </c>
      <c r="B12" s="19" t="s">
        <v>23</v>
      </c>
      <c r="C12" s="20">
        <f>SUM(C6:C11)</f>
        <v>38182211</v>
      </c>
      <c r="D12" s="20">
        <f>SUM(D6:D11)</f>
        <v>0</v>
      </c>
      <c r="E12" s="20">
        <f>SUM(E6:E11)</f>
        <v>0</v>
      </c>
      <c r="F12" s="20">
        <f>SUM(F6:F11)</f>
        <v>38182211</v>
      </c>
    </row>
    <row r="13" spans="1:8" ht="15" customHeight="1">
      <c r="A13" s="17" t="s">
        <v>24</v>
      </c>
      <c r="B13" s="15" t="s">
        <v>25</v>
      </c>
      <c r="C13" s="16">
        <v>565073</v>
      </c>
      <c r="D13" s="16"/>
      <c r="E13" s="16"/>
      <c r="F13" s="16">
        <f t="shared" si="0"/>
        <v>565073</v>
      </c>
    </row>
    <row r="14" spans="1:8" ht="15" customHeight="1">
      <c r="A14" s="17" t="s">
        <v>26</v>
      </c>
      <c r="B14" s="15" t="s">
        <v>27</v>
      </c>
      <c r="C14" s="16">
        <v>0</v>
      </c>
      <c r="D14" s="16"/>
      <c r="E14" s="16"/>
      <c r="F14" s="16">
        <f t="shared" si="0"/>
        <v>0</v>
      </c>
    </row>
    <row r="15" spans="1:8" ht="15" customHeight="1">
      <c r="A15" s="17" t="s">
        <v>28</v>
      </c>
      <c r="B15" s="15" t="s">
        <v>29</v>
      </c>
      <c r="C15" s="16">
        <v>0</v>
      </c>
      <c r="D15" s="16"/>
      <c r="E15" s="16"/>
      <c r="F15" s="16">
        <f t="shared" si="0"/>
        <v>0</v>
      </c>
    </row>
    <row r="16" spans="1:8" ht="15" customHeight="1">
      <c r="A16" s="17" t="s">
        <v>30</v>
      </c>
      <c r="B16" s="15" t="s">
        <v>31</v>
      </c>
      <c r="C16" s="16">
        <v>0</v>
      </c>
      <c r="D16" s="16"/>
      <c r="E16" s="16"/>
      <c r="F16" s="16">
        <f t="shared" si="0"/>
        <v>0</v>
      </c>
    </row>
    <row r="17" spans="1:6" ht="15" customHeight="1">
      <c r="A17" s="17" t="s">
        <v>32</v>
      </c>
      <c r="B17" s="15" t="s">
        <v>33</v>
      </c>
      <c r="C17" s="16">
        <v>35168388</v>
      </c>
      <c r="D17" s="16"/>
      <c r="E17" s="16"/>
      <c r="F17" s="16">
        <f t="shared" si="0"/>
        <v>35168388</v>
      </c>
    </row>
    <row r="18" spans="1:6" ht="15" customHeight="1">
      <c r="A18" s="21" t="s">
        <v>34</v>
      </c>
      <c r="B18" s="22" t="s">
        <v>35</v>
      </c>
      <c r="C18" s="20">
        <f>C12+C13+C14+C15+C16+C17</f>
        <v>73915672</v>
      </c>
      <c r="D18" s="20">
        <f>D12+D13+D14+D15+D16+D17</f>
        <v>0</v>
      </c>
      <c r="E18" s="20">
        <f>E12+E13+E14+E15+E16+E17</f>
        <v>0</v>
      </c>
      <c r="F18" s="20">
        <f>F12+F13+F14+F15+F16+F17</f>
        <v>73915672</v>
      </c>
    </row>
    <row r="19" spans="1:6" ht="15" customHeight="1">
      <c r="A19" s="17" t="s">
        <v>36</v>
      </c>
      <c r="B19" s="15" t="s">
        <v>37</v>
      </c>
      <c r="C19" s="16">
        <v>0</v>
      </c>
      <c r="D19" s="16"/>
      <c r="E19" s="16"/>
      <c r="F19" s="16">
        <f t="shared" si="0"/>
        <v>0</v>
      </c>
    </row>
    <row r="20" spans="1:6" ht="15" customHeight="1">
      <c r="A20" s="17" t="s">
        <v>38</v>
      </c>
      <c r="B20" s="15" t="s">
        <v>39</v>
      </c>
      <c r="C20" s="16">
        <v>0</v>
      </c>
      <c r="D20" s="16"/>
      <c r="E20" s="16"/>
      <c r="F20" s="16">
        <f t="shared" si="0"/>
        <v>0</v>
      </c>
    </row>
    <row r="21" spans="1:6" ht="15" customHeight="1">
      <c r="A21" s="18" t="s">
        <v>40</v>
      </c>
      <c r="B21" s="19" t="s">
        <v>41</v>
      </c>
      <c r="C21" s="16">
        <v>0</v>
      </c>
      <c r="D21" s="16"/>
      <c r="E21" s="16"/>
      <c r="F21" s="16">
        <f t="shared" si="0"/>
        <v>0</v>
      </c>
    </row>
    <row r="22" spans="1:6" ht="15" customHeight="1">
      <c r="A22" s="17" t="s">
        <v>42</v>
      </c>
      <c r="B22" s="15" t="s">
        <v>43</v>
      </c>
      <c r="C22" s="16">
        <v>0</v>
      </c>
      <c r="D22" s="16"/>
      <c r="E22" s="16"/>
      <c r="F22" s="16">
        <f t="shared" si="0"/>
        <v>0</v>
      </c>
    </row>
    <row r="23" spans="1:6" ht="15" customHeight="1">
      <c r="A23" s="17" t="s">
        <v>44</v>
      </c>
      <c r="B23" s="15" t="s">
        <v>45</v>
      </c>
      <c r="C23" s="16">
        <v>0</v>
      </c>
      <c r="D23" s="16"/>
      <c r="E23" s="16"/>
      <c r="F23" s="16">
        <f t="shared" si="0"/>
        <v>0</v>
      </c>
    </row>
    <row r="24" spans="1:6" ht="15" customHeight="1">
      <c r="A24" s="17" t="s">
        <v>46</v>
      </c>
      <c r="B24" s="15" t="s">
        <v>47</v>
      </c>
      <c r="C24" s="16">
        <v>1592398</v>
      </c>
      <c r="D24" s="16"/>
      <c r="E24" s="16"/>
      <c r="F24" s="16">
        <f t="shared" si="0"/>
        <v>1592398</v>
      </c>
    </row>
    <row r="25" spans="1:6" ht="15" customHeight="1">
      <c r="A25" s="17" t="s">
        <v>48</v>
      </c>
      <c r="B25" s="15" t="s">
        <v>49</v>
      </c>
      <c r="C25" s="16">
        <v>38385000</v>
      </c>
      <c r="D25" s="16"/>
      <c r="E25" s="16"/>
      <c r="F25" s="16">
        <f t="shared" si="0"/>
        <v>38385000</v>
      </c>
    </row>
    <row r="26" spans="1:6" ht="15" customHeight="1">
      <c r="A26" s="17" t="s">
        <v>50</v>
      </c>
      <c r="B26" s="15" t="s">
        <v>51</v>
      </c>
      <c r="C26" s="16">
        <v>0</v>
      </c>
      <c r="D26" s="16"/>
      <c r="E26" s="16"/>
      <c r="F26" s="16">
        <f t="shared" si="0"/>
        <v>0</v>
      </c>
    </row>
    <row r="27" spans="1:6" ht="15" customHeight="1">
      <c r="A27" s="17" t="s">
        <v>52</v>
      </c>
      <c r="B27" s="15" t="s">
        <v>53</v>
      </c>
      <c r="C27" s="16">
        <v>0</v>
      </c>
      <c r="D27" s="16"/>
      <c r="E27" s="16"/>
      <c r="F27" s="16">
        <f t="shared" si="0"/>
        <v>0</v>
      </c>
    </row>
    <row r="28" spans="1:6" ht="15" customHeight="1">
      <c r="A28" s="17" t="s">
        <v>54</v>
      </c>
      <c r="B28" s="15" t="s">
        <v>55</v>
      </c>
      <c r="C28" s="16">
        <v>2200000</v>
      </c>
      <c r="D28" s="16"/>
      <c r="E28" s="16"/>
      <c r="F28" s="16">
        <f t="shared" si="0"/>
        <v>2200000</v>
      </c>
    </row>
    <row r="29" spans="1:6" ht="15" customHeight="1">
      <c r="A29" s="17" t="s">
        <v>56</v>
      </c>
      <c r="B29" s="15" t="s">
        <v>57</v>
      </c>
      <c r="C29" s="16">
        <v>1825000</v>
      </c>
      <c r="D29" s="16"/>
      <c r="E29" s="16"/>
      <c r="F29" s="16">
        <f t="shared" si="0"/>
        <v>1825000</v>
      </c>
    </row>
    <row r="30" spans="1:6" ht="15" customHeight="1">
      <c r="A30" s="18" t="s">
        <v>58</v>
      </c>
      <c r="B30" s="19" t="s">
        <v>59</v>
      </c>
      <c r="C30" s="20">
        <f>SUM(C25:C29)</f>
        <v>42410000</v>
      </c>
      <c r="D30" s="20">
        <f>SUM(D25:D29)</f>
        <v>0</v>
      </c>
      <c r="E30" s="20">
        <f>SUM(E25:E29)</f>
        <v>0</v>
      </c>
      <c r="F30" s="20">
        <f>SUM(F25:F29)</f>
        <v>42410000</v>
      </c>
    </row>
    <row r="31" spans="1:6" ht="15" customHeight="1">
      <c r="A31" s="17" t="s">
        <v>60</v>
      </c>
      <c r="B31" s="15" t="s">
        <v>61</v>
      </c>
      <c r="C31" s="16">
        <v>115971</v>
      </c>
      <c r="D31" s="16"/>
      <c r="E31" s="16"/>
      <c r="F31" s="16">
        <f t="shared" si="0"/>
        <v>115971</v>
      </c>
    </row>
    <row r="32" spans="1:6" ht="15" customHeight="1">
      <c r="A32" s="21" t="s">
        <v>62</v>
      </c>
      <c r="B32" s="22" t="s">
        <v>63</v>
      </c>
      <c r="C32" s="20">
        <f>C24+C30+C31</f>
        <v>44118369</v>
      </c>
      <c r="D32" s="20">
        <f>D24+D30+D31</f>
        <v>0</v>
      </c>
      <c r="E32" s="20">
        <f>E24+E30+E31</f>
        <v>0</v>
      </c>
      <c r="F32" s="20">
        <f>F24+F30+F31</f>
        <v>44118369</v>
      </c>
    </row>
    <row r="33" spans="1:6" ht="15" customHeight="1">
      <c r="A33" s="23" t="s">
        <v>64</v>
      </c>
      <c r="B33" s="15" t="s">
        <v>65</v>
      </c>
      <c r="C33" s="16">
        <v>0</v>
      </c>
      <c r="D33" s="16"/>
      <c r="E33" s="16"/>
      <c r="F33" s="16">
        <f t="shared" si="0"/>
        <v>0</v>
      </c>
    </row>
    <row r="34" spans="1:6" ht="15" customHeight="1">
      <c r="A34" s="23" t="s">
        <v>66</v>
      </c>
      <c r="B34" s="15" t="s">
        <v>67</v>
      </c>
      <c r="C34" s="16">
        <v>322000</v>
      </c>
      <c r="D34" s="16"/>
      <c r="E34" s="16"/>
      <c r="F34" s="16">
        <f t="shared" si="0"/>
        <v>322000</v>
      </c>
    </row>
    <row r="35" spans="1:6" ht="15" customHeight="1">
      <c r="A35" s="23" t="s">
        <v>68</v>
      </c>
      <c r="B35" s="15" t="s">
        <v>69</v>
      </c>
      <c r="C35" s="16">
        <v>0</v>
      </c>
      <c r="D35" s="16"/>
      <c r="E35" s="16"/>
      <c r="F35" s="16">
        <f t="shared" si="0"/>
        <v>0</v>
      </c>
    </row>
    <row r="36" spans="1:6" ht="15" customHeight="1">
      <c r="A36" s="23" t="s">
        <v>70</v>
      </c>
      <c r="B36" s="15" t="s">
        <v>71</v>
      </c>
      <c r="C36" s="16">
        <v>3271140</v>
      </c>
      <c r="D36" s="16"/>
      <c r="E36" s="16"/>
      <c r="F36" s="16">
        <f t="shared" si="0"/>
        <v>3271140</v>
      </c>
    </row>
    <row r="37" spans="1:6" ht="15" customHeight="1">
      <c r="A37" s="23" t="s">
        <v>72</v>
      </c>
      <c r="B37" s="15" t="s">
        <v>73</v>
      </c>
      <c r="C37" s="16">
        <v>3822197</v>
      </c>
      <c r="D37" s="16"/>
      <c r="E37" s="16"/>
      <c r="F37" s="16">
        <f t="shared" si="0"/>
        <v>3822197</v>
      </c>
    </row>
    <row r="38" spans="1:6" ht="15" customHeight="1">
      <c r="A38" s="23" t="s">
        <v>74</v>
      </c>
      <c r="B38" s="15" t="s">
        <v>75</v>
      </c>
      <c r="C38" s="16">
        <v>642600</v>
      </c>
      <c r="D38" s="16"/>
      <c r="E38" s="16"/>
      <c r="F38" s="16">
        <f t="shared" si="0"/>
        <v>642600</v>
      </c>
    </row>
    <row r="39" spans="1:6" ht="15" customHeight="1">
      <c r="A39" s="23" t="s">
        <v>76</v>
      </c>
      <c r="B39" s="15" t="s">
        <v>77</v>
      </c>
      <c r="C39" s="16">
        <v>295286</v>
      </c>
      <c r="D39" s="16"/>
      <c r="E39" s="16"/>
      <c r="F39" s="16">
        <f t="shared" si="0"/>
        <v>295286</v>
      </c>
    </row>
    <row r="40" spans="1:6" ht="15" customHeight="1">
      <c r="A40" s="23" t="s">
        <v>78</v>
      </c>
      <c r="B40" s="15" t="s">
        <v>79</v>
      </c>
      <c r="C40" s="16">
        <v>5934</v>
      </c>
      <c r="D40" s="16"/>
      <c r="E40" s="16"/>
      <c r="F40" s="16">
        <f t="shared" si="0"/>
        <v>5934</v>
      </c>
    </row>
    <row r="41" spans="1:6" ht="15" customHeight="1">
      <c r="A41" s="23" t="s">
        <v>80</v>
      </c>
      <c r="B41" s="15" t="s">
        <v>81</v>
      </c>
      <c r="C41" s="16">
        <v>0</v>
      </c>
      <c r="D41" s="16"/>
      <c r="E41" s="16"/>
      <c r="F41" s="16">
        <f t="shared" si="0"/>
        <v>0</v>
      </c>
    </row>
    <row r="42" spans="1:6" ht="15" customHeight="1">
      <c r="A42" s="23" t="s">
        <v>82</v>
      </c>
      <c r="B42" s="15" t="s">
        <v>83</v>
      </c>
      <c r="C42" s="16">
        <v>564769</v>
      </c>
      <c r="D42" s="16"/>
      <c r="E42" s="16"/>
      <c r="F42" s="16">
        <f t="shared" si="0"/>
        <v>564769</v>
      </c>
    </row>
    <row r="43" spans="1:6" ht="15" customHeight="1">
      <c r="A43" s="24" t="s">
        <v>84</v>
      </c>
      <c r="B43" s="22" t="s">
        <v>85</v>
      </c>
      <c r="C43" s="20">
        <f>SUM(C33:C42)</f>
        <v>8923926</v>
      </c>
      <c r="D43" s="20">
        <f>SUM(D33:D42)</f>
        <v>0</v>
      </c>
      <c r="E43" s="20">
        <f>SUM(E33:E42)</f>
        <v>0</v>
      </c>
      <c r="F43" s="20">
        <f>SUM(F33:F42)</f>
        <v>8923926</v>
      </c>
    </row>
    <row r="44" spans="1:6" ht="15" customHeight="1">
      <c r="A44" s="23" t="s">
        <v>86</v>
      </c>
      <c r="B44" s="15" t="s">
        <v>87</v>
      </c>
      <c r="C44" s="16">
        <v>0</v>
      </c>
      <c r="D44" s="16"/>
      <c r="E44" s="16"/>
      <c r="F44" s="16">
        <f t="shared" si="0"/>
        <v>0</v>
      </c>
    </row>
    <row r="45" spans="1:6" ht="15" customHeight="1">
      <c r="A45" s="17" t="s">
        <v>88</v>
      </c>
      <c r="B45" s="15" t="s">
        <v>89</v>
      </c>
      <c r="C45" s="16">
        <v>0</v>
      </c>
      <c r="D45" s="16"/>
      <c r="E45" s="16"/>
      <c r="F45" s="16">
        <f t="shared" si="0"/>
        <v>0</v>
      </c>
    </row>
    <row r="46" spans="1:6" ht="15" customHeight="1">
      <c r="A46" s="23" t="s">
        <v>90</v>
      </c>
      <c r="B46" s="15" t="s">
        <v>91</v>
      </c>
      <c r="C46" s="16">
        <v>0</v>
      </c>
      <c r="D46" s="16"/>
      <c r="E46" s="16"/>
      <c r="F46" s="16">
        <f t="shared" si="0"/>
        <v>0</v>
      </c>
    </row>
    <row r="47" spans="1:6" ht="15" customHeight="1">
      <c r="A47" s="21" t="s">
        <v>92</v>
      </c>
      <c r="B47" s="22" t="s">
        <v>93</v>
      </c>
      <c r="C47" s="20">
        <f>SUM(C44:C46)</f>
        <v>0</v>
      </c>
      <c r="D47" s="20">
        <f>SUM(D44:D46)</f>
        <v>0</v>
      </c>
      <c r="E47" s="20">
        <f>SUM(E44:E46)</f>
        <v>0</v>
      </c>
      <c r="F47" s="20">
        <f>SUM(F44:F46)</f>
        <v>0</v>
      </c>
    </row>
    <row r="48" spans="1:6" ht="15" customHeight="1">
      <c r="A48" s="25" t="s">
        <v>94</v>
      </c>
      <c r="B48" s="26"/>
      <c r="C48" s="20">
        <f>C47+C43+C32+C18</f>
        <v>126957967</v>
      </c>
      <c r="D48" s="20">
        <f>D47+D43+D32+D18</f>
        <v>0</v>
      </c>
      <c r="E48" s="20">
        <f>E47+E43+E32+E18</f>
        <v>0</v>
      </c>
      <c r="F48" s="20">
        <f>F47+F43+F32+F18</f>
        <v>126957967</v>
      </c>
    </row>
    <row r="49" spans="1:6" ht="15" customHeight="1">
      <c r="A49" s="17" t="s">
        <v>95</v>
      </c>
      <c r="B49" s="15" t="s">
        <v>96</v>
      </c>
      <c r="C49" s="16">
        <v>0</v>
      </c>
      <c r="D49" s="16"/>
      <c r="E49" s="16"/>
      <c r="F49" s="16">
        <f t="shared" si="0"/>
        <v>0</v>
      </c>
    </row>
    <row r="50" spans="1:6" ht="15" customHeight="1">
      <c r="A50" s="17" t="s">
        <v>97</v>
      </c>
      <c r="B50" s="15" t="s">
        <v>98</v>
      </c>
      <c r="C50" s="16">
        <v>0</v>
      </c>
      <c r="D50" s="16"/>
      <c r="E50" s="16"/>
      <c r="F50" s="16">
        <f t="shared" si="0"/>
        <v>0</v>
      </c>
    </row>
    <row r="51" spans="1:6" ht="15" customHeight="1">
      <c r="A51" s="17" t="s">
        <v>99</v>
      </c>
      <c r="B51" s="15" t="s">
        <v>100</v>
      </c>
      <c r="C51" s="16">
        <v>0</v>
      </c>
      <c r="D51" s="16"/>
      <c r="E51" s="16"/>
      <c r="F51" s="16">
        <f t="shared" si="0"/>
        <v>0</v>
      </c>
    </row>
    <row r="52" spans="1:6" ht="15" customHeight="1">
      <c r="A52" s="17" t="s">
        <v>101</v>
      </c>
      <c r="B52" s="15" t="s">
        <v>102</v>
      </c>
      <c r="C52" s="16">
        <v>0</v>
      </c>
      <c r="D52" s="16"/>
      <c r="E52" s="16"/>
      <c r="F52" s="16">
        <f t="shared" si="0"/>
        <v>0</v>
      </c>
    </row>
    <row r="53" spans="1:6" ht="15" customHeight="1">
      <c r="A53" s="17" t="s">
        <v>103</v>
      </c>
      <c r="B53" s="15" t="s">
        <v>104</v>
      </c>
      <c r="C53" s="16">
        <v>4899990</v>
      </c>
      <c r="D53" s="16"/>
      <c r="E53" s="16"/>
      <c r="F53" s="16">
        <f t="shared" si="0"/>
        <v>4899990</v>
      </c>
    </row>
    <row r="54" spans="1:6" ht="15" customHeight="1">
      <c r="A54" s="21" t="s">
        <v>105</v>
      </c>
      <c r="B54" s="22" t="s">
        <v>106</v>
      </c>
      <c r="C54" s="20">
        <f>SUM(C49:C53)</f>
        <v>4899990</v>
      </c>
      <c r="D54" s="20">
        <f>SUM(D49:D53)</f>
        <v>0</v>
      </c>
      <c r="E54" s="20">
        <f>SUM(E49:E53)</f>
        <v>0</v>
      </c>
      <c r="F54" s="20">
        <f>SUM(F49:F53)</f>
        <v>4899990</v>
      </c>
    </row>
    <row r="55" spans="1:6" ht="15" customHeight="1">
      <c r="A55" s="23" t="s">
        <v>107</v>
      </c>
      <c r="B55" s="15" t="s">
        <v>108</v>
      </c>
      <c r="C55" s="16">
        <v>0</v>
      </c>
      <c r="D55" s="16"/>
      <c r="E55" s="16"/>
      <c r="F55" s="16">
        <f t="shared" si="0"/>
        <v>0</v>
      </c>
    </row>
    <row r="56" spans="1:6" ht="15" customHeight="1">
      <c r="A56" s="23" t="s">
        <v>109</v>
      </c>
      <c r="B56" s="15" t="s">
        <v>110</v>
      </c>
      <c r="C56" s="16">
        <v>1000000</v>
      </c>
      <c r="D56" s="16"/>
      <c r="E56" s="16"/>
      <c r="F56" s="16">
        <f t="shared" si="0"/>
        <v>1000000</v>
      </c>
    </row>
    <row r="57" spans="1:6" ht="15" customHeight="1">
      <c r="A57" s="23" t="s">
        <v>111</v>
      </c>
      <c r="B57" s="15" t="s">
        <v>112</v>
      </c>
      <c r="C57" s="16">
        <v>0</v>
      </c>
      <c r="D57" s="16"/>
      <c r="E57" s="16"/>
      <c r="F57" s="16">
        <f t="shared" si="0"/>
        <v>0</v>
      </c>
    </row>
    <row r="58" spans="1:6" ht="15" customHeight="1">
      <c r="A58" s="23" t="s">
        <v>113</v>
      </c>
      <c r="B58" s="15" t="s">
        <v>114</v>
      </c>
      <c r="C58" s="16">
        <v>0</v>
      </c>
      <c r="D58" s="16"/>
      <c r="E58" s="16"/>
      <c r="F58" s="16">
        <f t="shared" si="0"/>
        <v>0</v>
      </c>
    </row>
    <row r="59" spans="1:6" ht="15" customHeight="1">
      <c r="A59" s="23" t="s">
        <v>115</v>
      </c>
      <c r="B59" s="15" t="s">
        <v>116</v>
      </c>
      <c r="C59" s="16">
        <v>0</v>
      </c>
      <c r="D59" s="16"/>
      <c r="E59" s="16"/>
      <c r="F59" s="16">
        <f t="shared" si="0"/>
        <v>0</v>
      </c>
    </row>
    <row r="60" spans="1:6" ht="15" customHeight="1">
      <c r="A60" s="21" t="s">
        <v>117</v>
      </c>
      <c r="B60" s="22" t="s">
        <v>118</v>
      </c>
      <c r="C60" s="20">
        <f>SUM(C55:C59)</f>
        <v>1000000</v>
      </c>
      <c r="D60" s="20">
        <f>SUM(D55:D59)</f>
        <v>0</v>
      </c>
      <c r="E60" s="20">
        <f>SUM(E55:E59)</f>
        <v>0</v>
      </c>
      <c r="F60" s="20">
        <f>SUM(F55:F59)</f>
        <v>1000000</v>
      </c>
    </row>
    <row r="61" spans="1:6" ht="15" customHeight="1">
      <c r="A61" s="23" t="s">
        <v>119</v>
      </c>
      <c r="B61" s="15" t="s">
        <v>120</v>
      </c>
      <c r="C61" s="16">
        <v>0</v>
      </c>
      <c r="D61" s="16"/>
      <c r="E61" s="16"/>
      <c r="F61" s="16">
        <f t="shared" si="0"/>
        <v>0</v>
      </c>
    </row>
    <row r="62" spans="1:6" ht="15" customHeight="1">
      <c r="A62" s="17" t="s">
        <v>121</v>
      </c>
      <c r="B62" s="15" t="s">
        <v>122</v>
      </c>
      <c r="C62" s="16">
        <v>0</v>
      </c>
      <c r="D62" s="16"/>
      <c r="E62" s="16"/>
      <c r="F62" s="16">
        <f t="shared" si="0"/>
        <v>0</v>
      </c>
    </row>
    <row r="63" spans="1:6" ht="15" customHeight="1">
      <c r="A63" s="23" t="s">
        <v>123</v>
      </c>
      <c r="B63" s="15" t="s">
        <v>124</v>
      </c>
      <c r="C63" s="16">
        <v>657015786</v>
      </c>
      <c r="D63" s="16"/>
      <c r="E63" s="16"/>
      <c r="F63" s="16">
        <f t="shared" si="0"/>
        <v>657015786</v>
      </c>
    </row>
    <row r="64" spans="1:6" ht="15" customHeight="1">
      <c r="A64" s="21" t="s">
        <v>125</v>
      </c>
      <c r="B64" s="22" t="s">
        <v>126</v>
      </c>
      <c r="C64" s="20">
        <f>SUM(C61:C63)</f>
        <v>657015786</v>
      </c>
      <c r="D64" s="20">
        <f>SUM(D61:D63)</f>
        <v>0</v>
      </c>
      <c r="E64" s="20">
        <f>SUM(E61:E63)</f>
        <v>0</v>
      </c>
      <c r="F64" s="20">
        <f>SUM(F61:F63)</f>
        <v>657015786</v>
      </c>
    </row>
    <row r="65" spans="1:6" ht="15" customHeight="1">
      <c r="A65" s="25" t="s">
        <v>127</v>
      </c>
      <c r="B65" s="26"/>
      <c r="C65" s="20">
        <f>C54+C60+C64</f>
        <v>662915776</v>
      </c>
      <c r="D65" s="16"/>
      <c r="E65" s="16"/>
      <c r="F65" s="16">
        <f>F54+F60+F64</f>
        <v>662915776</v>
      </c>
    </row>
    <row r="66" spans="1:6" ht="15.75">
      <c r="A66" s="27" t="s">
        <v>128</v>
      </c>
      <c r="B66" s="28" t="s">
        <v>129</v>
      </c>
      <c r="C66" s="20">
        <f>C48+C65</f>
        <v>789873743</v>
      </c>
      <c r="D66" s="20">
        <f>D18+D32+D43+D47+D54+D60+D64</f>
        <v>0</v>
      </c>
      <c r="E66" s="20">
        <f>E18+E32+E43+E47+E54+E60+E64</f>
        <v>0</v>
      </c>
      <c r="F66" s="20">
        <f>F18+F32+F43+F47+F54+F60+F64</f>
        <v>789873743</v>
      </c>
    </row>
    <row r="67" spans="1:6" ht="15.75">
      <c r="A67" s="29" t="s">
        <v>130</v>
      </c>
      <c r="B67" s="30"/>
      <c r="C67" s="16">
        <v>18729981</v>
      </c>
      <c r="D67" s="16"/>
      <c r="E67" s="16"/>
      <c r="F67" s="16">
        <v>18729981</v>
      </c>
    </row>
    <row r="68" spans="1:6" ht="15.75">
      <c r="A68" s="29" t="s">
        <v>131</v>
      </c>
      <c r="B68" s="30"/>
      <c r="C68" s="16">
        <v>-20398000</v>
      </c>
      <c r="D68" s="16"/>
      <c r="E68" s="16"/>
      <c r="F68" s="16">
        <v>-20398000</v>
      </c>
    </row>
    <row r="69" spans="1:6">
      <c r="A69" s="31" t="s">
        <v>132</v>
      </c>
      <c r="B69" s="17" t="s">
        <v>133</v>
      </c>
      <c r="C69" s="16">
        <v>0</v>
      </c>
      <c r="D69" s="16"/>
      <c r="E69" s="16"/>
      <c r="F69" s="16">
        <f t="shared" si="0"/>
        <v>0</v>
      </c>
    </row>
    <row r="70" spans="1:6">
      <c r="A70" s="23" t="s">
        <v>134</v>
      </c>
      <c r="B70" s="17" t="s">
        <v>135</v>
      </c>
      <c r="C70" s="16">
        <v>0</v>
      </c>
      <c r="D70" s="16"/>
      <c r="E70" s="16"/>
      <c r="F70" s="16">
        <f t="shared" si="0"/>
        <v>0</v>
      </c>
    </row>
    <row r="71" spans="1:6">
      <c r="A71" s="31" t="s">
        <v>136</v>
      </c>
      <c r="B71" s="17" t="s">
        <v>137</v>
      </c>
      <c r="C71" s="16">
        <v>0</v>
      </c>
      <c r="D71" s="16"/>
      <c r="E71" s="16"/>
      <c r="F71" s="16">
        <f t="shared" ref="F71:F94" si="1">SUM(C71:E71)</f>
        <v>0</v>
      </c>
    </row>
    <row r="72" spans="1:6">
      <c r="A72" s="32" t="s">
        <v>138</v>
      </c>
      <c r="B72" s="18" t="s">
        <v>139</v>
      </c>
      <c r="C72" s="20">
        <f>SUM(C69:C71)</f>
        <v>0</v>
      </c>
      <c r="D72" s="16">
        <f>D69+D70+D71</f>
        <v>0</v>
      </c>
      <c r="E72" s="16">
        <f>E69+E70+E71</f>
        <v>0</v>
      </c>
      <c r="F72" s="16">
        <f>F69+F70+F71</f>
        <v>0</v>
      </c>
    </row>
    <row r="73" spans="1:6">
      <c r="A73" s="23" t="s">
        <v>140</v>
      </c>
      <c r="B73" s="17" t="s">
        <v>141</v>
      </c>
      <c r="C73" s="16">
        <v>0</v>
      </c>
      <c r="D73" s="16"/>
      <c r="E73" s="16"/>
      <c r="F73" s="16">
        <f t="shared" si="1"/>
        <v>0</v>
      </c>
    </row>
    <row r="74" spans="1:6">
      <c r="A74" s="31" t="s">
        <v>142</v>
      </c>
      <c r="B74" s="17" t="s">
        <v>143</v>
      </c>
      <c r="C74" s="16">
        <v>0</v>
      </c>
      <c r="D74" s="16"/>
      <c r="E74" s="16"/>
      <c r="F74" s="16">
        <f t="shared" si="1"/>
        <v>0</v>
      </c>
    </row>
    <row r="75" spans="1:6">
      <c r="A75" s="23" t="s">
        <v>144</v>
      </c>
      <c r="B75" s="17" t="s">
        <v>145</v>
      </c>
      <c r="C75" s="16">
        <v>0</v>
      </c>
      <c r="D75" s="16"/>
      <c r="E75" s="16"/>
      <c r="F75" s="16">
        <f t="shared" si="1"/>
        <v>0</v>
      </c>
    </row>
    <row r="76" spans="1:6">
      <c r="A76" s="31" t="s">
        <v>146</v>
      </c>
      <c r="B76" s="17" t="s">
        <v>147</v>
      </c>
      <c r="C76" s="16">
        <v>0</v>
      </c>
      <c r="D76" s="16"/>
      <c r="E76" s="16"/>
      <c r="F76" s="16">
        <f t="shared" si="1"/>
        <v>0</v>
      </c>
    </row>
    <row r="77" spans="1:6">
      <c r="A77" s="33" t="s">
        <v>148</v>
      </c>
      <c r="B77" s="18" t="s">
        <v>149</v>
      </c>
      <c r="C77" s="20">
        <f>SUM(C73:C76)</f>
        <v>0</v>
      </c>
      <c r="D77" s="16">
        <f>D73+D74+D75+D76</f>
        <v>0</v>
      </c>
      <c r="E77" s="16">
        <f>E73+E74+E75+E76</f>
        <v>0</v>
      </c>
      <c r="F77" s="16">
        <f>F73+F74+F75+F76</f>
        <v>0</v>
      </c>
    </row>
    <row r="78" spans="1:6">
      <c r="A78" s="17" t="s">
        <v>150</v>
      </c>
      <c r="B78" s="17" t="s">
        <v>151</v>
      </c>
      <c r="C78" s="16">
        <v>0</v>
      </c>
      <c r="D78" s="16">
        <v>2192686</v>
      </c>
      <c r="E78" s="16"/>
      <c r="F78" s="16">
        <f t="shared" si="1"/>
        <v>2192686</v>
      </c>
    </row>
    <row r="79" spans="1:6">
      <c r="A79" s="17" t="s">
        <v>152</v>
      </c>
      <c r="B79" s="17" t="s">
        <v>151</v>
      </c>
      <c r="C79" s="16">
        <v>0</v>
      </c>
      <c r="D79" s="16"/>
      <c r="E79" s="16"/>
      <c r="F79" s="16">
        <f t="shared" si="1"/>
        <v>0</v>
      </c>
    </row>
    <row r="80" spans="1:6">
      <c r="A80" s="17" t="s">
        <v>153</v>
      </c>
      <c r="B80" s="17" t="s">
        <v>154</v>
      </c>
      <c r="C80" s="16">
        <v>0</v>
      </c>
      <c r="D80" s="16"/>
      <c r="E80" s="16"/>
      <c r="F80" s="16">
        <f t="shared" si="1"/>
        <v>0</v>
      </c>
    </row>
    <row r="81" spans="1:6">
      <c r="A81" s="17" t="s">
        <v>155</v>
      </c>
      <c r="B81" s="17" t="s">
        <v>154</v>
      </c>
      <c r="C81" s="16">
        <v>0</v>
      </c>
      <c r="D81" s="16"/>
      <c r="E81" s="16"/>
      <c r="F81" s="16">
        <f t="shared" si="1"/>
        <v>0</v>
      </c>
    </row>
    <row r="82" spans="1:6">
      <c r="A82" s="18" t="s">
        <v>156</v>
      </c>
      <c r="B82" s="18" t="s">
        <v>157</v>
      </c>
      <c r="C82" s="20">
        <f>SUM(C78:C81)</f>
        <v>0</v>
      </c>
      <c r="D82" s="20">
        <f>D78+D79+D80+D81</f>
        <v>2192686</v>
      </c>
      <c r="E82" s="20">
        <f>E78+E79+E80+E81</f>
        <v>0</v>
      </c>
      <c r="F82" s="20">
        <f>F78+F79+F80+F81</f>
        <v>2192686</v>
      </c>
    </row>
    <row r="83" spans="1:6">
      <c r="A83" s="31" t="s">
        <v>158</v>
      </c>
      <c r="B83" s="17" t="s">
        <v>159</v>
      </c>
      <c r="C83" s="16">
        <v>0</v>
      </c>
      <c r="D83" s="16"/>
      <c r="E83" s="16"/>
      <c r="F83" s="16">
        <v>0</v>
      </c>
    </row>
    <row r="84" spans="1:6">
      <c r="A84" s="31" t="s">
        <v>160</v>
      </c>
      <c r="B84" s="17" t="s">
        <v>161</v>
      </c>
      <c r="C84" s="16">
        <v>0</v>
      </c>
      <c r="D84" s="16"/>
      <c r="E84" s="16"/>
      <c r="F84" s="16">
        <f t="shared" si="1"/>
        <v>0</v>
      </c>
    </row>
    <row r="85" spans="1:6">
      <c r="A85" s="31" t="s">
        <v>162</v>
      </c>
      <c r="B85" s="17" t="s">
        <v>163</v>
      </c>
      <c r="C85" s="16">
        <v>0</v>
      </c>
      <c r="D85" s="16"/>
      <c r="E85" s="16"/>
      <c r="F85" s="16">
        <f t="shared" si="1"/>
        <v>0</v>
      </c>
    </row>
    <row r="86" spans="1:6">
      <c r="A86" s="31" t="s">
        <v>164</v>
      </c>
      <c r="B86" s="17" t="s">
        <v>165</v>
      </c>
      <c r="C86" s="16">
        <v>0</v>
      </c>
      <c r="D86" s="16"/>
      <c r="E86" s="16"/>
      <c r="F86" s="16">
        <f t="shared" si="1"/>
        <v>0</v>
      </c>
    </row>
    <row r="87" spans="1:6">
      <c r="A87" s="23" t="s">
        <v>166</v>
      </c>
      <c r="B87" s="17" t="s">
        <v>167</v>
      </c>
      <c r="C87" s="16">
        <v>0</v>
      </c>
      <c r="D87" s="16"/>
      <c r="E87" s="16"/>
      <c r="F87" s="16">
        <f t="shared" si="1"/>
        <v>0</v>
      </c>
    </row>
    <row r="88" spans="1:6">
      <c r="A88" s="32" t="s">
        <v>168</v>
      </c>
      <c r="B88" s="18" t="s">
        <v>169</v>
      </c>
      <c r="C88" s="20">
        <f>SUM(C83:C87)</f>
        <v>0</v>
      </c>
      <c r="D88" s="16">
        <f>D72+D77+D82+D83+D84+D85+D86+D87</f>
        <v>2192686</v>
      </c>
      <c r="E88" s="16">
        <f>E72+E77+E82+E83+E84+E85+E86+E87</f>
        <v>0</v>
      </c>
      <c r="F88" s="16">
        <f>F72+F77+F82+F83+F84+F85+F86+F87</f>
        <v>2192686</v>
      </c>
    </row>
    <row r="89" spans="1:6">
      <c r="A89" s="23" t="s">
        <v>170</v>
      </c>
      <c r="B89" s="17" t="s">
        <v>171</v>
      </c>
      <c r="C89" s="16">
        <v>0</v>
      </c>
      <c r="D89" s="16"/>
      <c r="E89" s="16"/>
      <c r="F89" s="16">
        <f t="shared" si="1"/>
        <v>0</v>
      </c>
    </row>
    <row r="90" spans="1:6">
      <c r="A90" s="23" t="s">
        <v>172</v>
      </c>
      <c r="B90" s="17" t="s">
        <v>173</v>
      </c>
      <c r="C90" s="16">
        <v>0</v>
      </c>
      <c r="D90" s="16"/>
      <c r="E90" s="16"/>
      <c r="F90" s="16">
        <f t="shared" si="1"/>
        <v>0</v>
      </c>
    </row>
    <row r="91" spans="1:6">
      <c r="A91" s="31" t="s">
        <v>174</v>
      </c>
      <c r="B91" s="17" t="s">
        <v>175</v>
      </c>
      <c r="C91" s="16">
        <v>0</v>
      </c>
      <c r="D91" s="16"/>
      <c r="E91" s="16"/>
      <c r="F91" s="16">
        <f t="shared" si="1"/>
        <v>0</v>
      </c>
    </row>
    <row r="92" spans="1:6">
      <c r="A92" s="31" t="s">
        <v>176</v>
      </c>
      <c r="B92" s="17" t="s">
        <v>177</v>
      </c>
      <c r="C92" s="16">
        <v>0</v>
      </c>
      <c r="D92" s="16"/>
      <c r="E92" s="16"/>
      <c r="F92" s="16">
        <f t="shared" si="1"/>
        <v>0</v>
      </c>
    </row>
    <row r="93" spans="1:6">
      <c r="A93" s="33" t="s">
        <v>178</v>
      </c>
      <c r="B93" s="18" t="s">
        <v>179</v>
      </c>
      <c r="C93" s="20">
        <f>SUM(C89:C92)</f>
        <v>0</v>
      </c>
      <c r="D93" s="16">
        <f>SUM(D89:D92)</f>
        <v>0</v>
      </c>
      <c r="E93" s="16">
        <f>SUM(E89:E92)</f>
        <v>0</v>
      </c>
      <c r="F93" s="16">
        <f>SUM(F89:F92)</f>
        <v>0</v>
      </c>
    </row>
    <row r="94" spans="1:6">
      <c r="A94" s="32" t="s">
        <v>180</v>
      </c>
      <c r="B94" s="18" t="s">
        <v>181</v>
      </c>
      <c r="C94" s="16">
        <v>0</v>
      </c>
      <c r="D94" s="16"/>
      <c r="E94" s="16"/>
      <c r="F94" s="16">
        <f t="shared" si="1"/>
        <v>0</v>
      </c>
    </row>
    <row r="95" spans="1:6" ht="15.75">
      <c r="A95" s="34" t="s">
        <v>182</v>
      </c>
      <c r="B95" s="35" t="s">
        <v>183</v>
      </c>
      <c r="C95" s="20">
        <f>C72+C77+C82+C88</f>
        <v>0</v>
      </c>
      <c r="D95" s="20">
        <f>D88+D93+D94</f>
        <v>2192686</v>
      </c>
      <c r="E95" s="20">
        <f>E88+E93+E94</f>
        <v>0</v>
      </c>
      <c r="F95" s="20">
        <f>F88+F93+F94</f>
        <v>2192686</v>
      </c>
    </row>
    <row r="96" spans="1:6" ht="15.75">
      <c r="A96" s="36" t="s">
        <v>184</v>
      </c>
      <c r="B96" s="37"/>
      <c r="C96" s="20">
        <f>C66+C95</f>
        <v>789873743</v>
      </c>
      <c r="D96" s="20">
        <f>D66+D95</f>
        <v>2192686</v>
      </c>
      <c r="E96" s="20">
        <f>E66+E95</f>
        <v>0</v>
      </c>
      <c r="F96" s="20">
        <f>F66+F95</f>
        <v>792066429</v>
      </c>
    </row>
  </sheetData>
  <mergeCells count="3">
    <mergeCell ref="A1:F1"/>
    <mergeCell ref="A2:F2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71"/>
  <sheetViews>
    <sheetView workbookViewId="0">
      <selection sqref="A1:XFD1048576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7.140625" customWidth="1"/>
    <col min="7" max="7" width="9.140625" hidden="1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7.140625" customWidth="1"/>
    <col min="263" max="263" width="0" hidden="1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7.140625" customWidth="1"/>
    <col min="519" max="519" width="0" hidden="1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7.140625" customWidth="1"/>
    <col min="775" max="775" width="0" hidden="1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7.140625" customWidth="1"/>
    <col min="1031" max="1031" width="0" hidden="1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7.140625" customWidth="1"/>
    <col min="1287" max="1287" width="0" hidden="1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7.140625" customWidth="1"/>
    <col min="1543" max="1543" width="0" hidden="1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7.140625" customWidth="1"/>
    <col min="1799" max="1799" width="0" hidden="1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7.140625" customWidth="1"/>
    <col min="2055" max="2055" width="0" hidden="1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7.140625" customWidth="1"/>
    <col min="2311" max="2311" width="0" hidden="1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7.140625" customWidth="1"/>
    <col min="2567" max="2567" width="0" hidden="1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7.140625" customWidth="1"/>
    <col min="2823" max="2823" width="0" hidden="1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7.140625" customWidth="1"/>
    <col min="3079" max="3079" width="0" hidden="1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7.140625" customWidth="1"/>
    <col min="3335" max="3335" width="0" hidden="1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7.140625" customWidth="1"/>
    <col min="3591" max="3591" width="0" hidden="1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7.140625" customWidth="1"/>
    <col min="3847" max="3847" width="0" hidden="1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7.140625" customWidth="1"/>
    <col min="4103" max="4103" width="0" hidden="1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7.140625" customWidth="1"/>
    <col min="4359" max="4359" width="0" hidden="1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7.140625" customWidth="1"/>
    <col min="4615" max="4615" width="0" hidden="1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7.140625" customWidth="1"/>
    <col min="4871" max="4871" width="0" hidden="1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7.140625" customWidth="1"/>
    <col min="5127" max="5127" width="0" hidden="1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7.140625" customWidth="1"/>
    <col min="5383" max="5383" width="0" hidden="1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7.140625" customWidth="1"/>
    <col min="5639" max="5639" width="0" hidden="1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7.140625" customWidth="1"/>
    <col min="5895" max="5895" width="0" hidden="1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7.140625" customWidth="1"/>
    <col min="6151" max="6151" width="0" hidden="1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7.140625" customWidth="1"/>
    <col min="6407" max="6407" width="0" hidden="1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7.140625" customWidth="1"/>
    <col min="6663" max="6663" width="0" hidden="1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7.140625" customWidth="1"/>
    <col min="6919" max="6919" width="0" hidden="1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7.140625" customWidth="1"/>
    <col min="7175" max="7175" width="0" hidden="1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7.140625" customWidth="1"/>
    <col min="7431" max="7431" width="0" hidden="1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7.140625" customWidth="1"/>
    <col min="7687" max="7687" width="0" hidden="1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7.140625" customWidth="1"/>
    <col min="7943" max="7943" width="0" hidden="1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7.140625" customWidth="1"/>
    <col min="8199" max="8199" width="0" hidden="1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7.140625" customWidth="1"/>
    <col min="8455" max="8455" width="0" hidden="1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7.140625" customWidth="1"/>
    <col min="8711" max="8711" width="0" hidden="1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7.140625" customWidth="1"/>
    <col min="8967" max="8967" width="0" hidden="1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7.140625" customWidth="1"/>
    <col min="9223" max="9223" width="0" hidden="1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7.140625" customWidth="1"/>
    <col min="9479" max="9479" width="0" hidden="1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7.140625" customWidth="1"/>
    <col min="9735" max="9735" width="0" hidden="1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7.140625" customWidth="1"/>
    <col min="9991" max="9991" width="0" hidden="1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7.140625" customWidth="1"/>
    <col min="10247" max="10247" width="0" hidden="1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7.140625" customWidth="1"/>
    <col min="10503" max="10503" width="0" hidden="1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7.140625" customWidth="1"/>
    <col min="10759" max="10759" width="0" hidden="1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7.140625" customWidth="1"/>
    <col min="11015" max="11015" width="0" hidden="1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7.140625" customWidth="1"/>
    <col min="11271" max="11271" width="0" hidden="1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7.140625" customWidth="1"/>
    <col min="11527" max="11527" width="0" hidden="1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7.140625" customWidth="1"/>
    <col min="11783" max="11783" width="0" hidden="1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7.140625" customWidth="1"/>
    <col min="12039" max="12039" width="0" hidden="1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7.140625" customWidth="1"/>
    <col min="12295" max="12295" width="0" hidden="1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7.140625" customWidth="1"/>
    <col min="12551" max="12551" width="0" hidden="1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7.140625" customWidth="1"/>
    <col min="12807" max="12807" width="0" hidden="1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7.140625" customWidth="1"/>
    <col min="13063" max="13063" width="0" hidden="1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7.140625" customWidth="1"/>
    <col min="13319" max="13319" width="0" hidden="1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7.140625" customWidth="1"/>
    <col min="13575" max="13575" width="0" hidden="1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7.140625" customWidth="1"/>
    <col min="13831" max="13831" width="0" hidden="1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7.140625" customWidth="1"/>
    <col min="14087" max="14087" width="0" hidden="1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7.140625" customWidth="1"/>
    <col min="14343" max="14343" width="0" hidden="1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7.140625" customWidth="1"/>
    <col min="14599" max="14599" width="0" hidden="1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7.140625" customWidth="1"/>
    <col min="14855" max="14855" width="0" hidden="1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7.140625" customWidth="1"/>
    <col min="15111" max="15111" width="0" hidden="1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7.140625" customWidth="1"/>
    <col min="15367" max="15367" width="0" hidden="1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7.140625" customWidth="1"/>
    <col min="15623" max="15623" width="0" hidden="1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7.140625" customWidth="1"/>
    <col min="15879" max="15879" width="0" hidden="1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7.140625" customWidth="1"/>
    <col min="16135" max="16135" width="0" hidden="1" customWidth="1"/>
  </cols>
  <sheetData>
    <row r="1" spans="1:7" ht="21" customHeight="1">
      <c r="A1" s="1" t="s">
        <v>0</v>
      </c>
      <c r="B1" s="5"/>
      <c r="C1" s="5"/>
      <c r="D1" s="5"/>
      <c r="E1" s="5"/>
      <c r="F1" s="3"/>
    </row>
    <row r="2" spans="1:7" ht="18.75" customHeight="1">
      <c r="A2" s="4" t="s">
        <v>185</v>
      </c>
      <c r="B2" s="5"/>
      <c r="C2" s="5"/>
      <c r="D2" s="5"/>
      <c r="E2" s="5"/>
      <c r="F2" s="3"/>
    </row>
    <row r="3" spans="1:7" ht="18">
      <c r="A3" s="7"/>
    </row>
    <row r="4" spans="1:7">
      <c r="A4" s="8" t="s">
        <v>186</v>
      </c>
      <c r="C4" s="9" t="s">
        <v>187</v>
      </c>
      <c r="D4" s="9"/>
      <c r="E4" s="9"/>
      <c r="F4" s="9"/>
      <c r="G4" s="9"/>
    </row>
    <row r="5" spans="1:7" ht="30">
      <c r="A5" s="10" t="s">
        <v>4</v>
      </c>
      <c r="B5" s="11" t="s">
        <v>188</v>
      </c>
      <c r="C5" s="12" t="s">
        <v>6</v>
      </c>
      <c r="D5" s="12" t="s">
        <v>7</v>
      </c>
      <c r="E5" s="12" t="s">
        <v>8</v>
      </c>
      <c r="F5" s="13" t="s">
        <v>9</v>
      </c>
    </row>
    <row r="6" spans="1:7">
      <c r="A6" s="38" t="s">
        <v>189</v>
      </c>
      <c r="B6" s="39" t="s">
        <v>190</v>
      </c>
      <c r="C6" s="40">
        <v>17563679</v>
      </c>
      <c r="D6" s="40"/>
      <c r="E6" s="40"/>
      <c r="F6" s="40">
        <f>SUM(C6:E6)</f>
        <v>17563679</v>
      </c>
    </row>
    <row r="7" spans="1:7">
      <c r="A7" s="38" t="s">
        <v>191</v>
      </c>
      <c r="B7" s="41" t="s">
        <v>192</v>
      </c>
      <c r="C7" s="40">
        <v>1200000</v>
      </c>
      <c r="D7" s="40"/>
      <c r="E7" s="40"/>
      <c r="F7" s="40">
        <f t="shared" ref="F7:F18" si="0">SUM(C7:E7)</f>
        <v>1200000</v>
      </c>
    </row>
    <row r="8" spans="1:7">
      <c r="A8" s="38" t="s">
        <v>193</v>
      </c>
      <c r="B8" s="41" t="s">
        <v>194</v>
      </c>
      <c r="C8" s="40">
        <v>0</v>
      </c>
      <c r="D8" s="40"/>
      <c r="E8" s="40"/>
      <c r="F8" s="40">
        <f t="shared" si="0"/>
        <v>0</v>
      </c>
    </row>
    <row r="9" spans="1:7">
      <c r="A9" s="14" t="s">
        <v>195</v>
      </c>
      <c r="B9" s="41" t="s">
        <v>196</v>
      </c>
      <c r="C9" s="40">
        <v>0</v>
      </c>
      <c r="D9" s="40"/>
      <c r="E9" s="40"/>
      <c r="F9" s="40">
        <f t="shared" si="0"/>
        <v>0</v>
      </c>
    </row>
    <row r="10" spans="1:7">
      <c r="A10" s="14" t="s">
        <v>197</v>
      </c>
      <c r="B10" s="41" t="s">
        <v>198</v>
      </c>
      <c r="C10" s="40">
        <v>0</v>
      </c>
      <c r="D10" s="40"/>
      <c r="E10" s="40"/>
      <c r="F10" s="40">
        <f t="shared" si="0"/>
        <v>0</v>
      </c>
    </row>
    <row r="11" spans="1:7">
      <c r="A11" s="14" t="s">
        <v>199</v>
      </c>
      <c r="B11" s="41" t="s">
        <v>200</v>
      </c>
      <c r="C11" s="40">
        <v>361000</v>
      </c>
      <c r="D11" s="40"/>
      <c r="E11" s="40"/>
      <c r="F11" s="40">
        <f t="shared" si="0"/>
        <v>361000</v>
      </c>
    </row>
    <row r="12" spans="1:7">
      <c r="A12" s="14" t="s">
        <v>201</v>
      </c>
      <c r="B12" s="41" t="s">
        <v>202</v>
      </c>
      <c r="C12" s="40">
        <v>0</v>
      </c>
      <c r="D12" s="40"/>
      <c r="E12" s="40"/>
      <c r="F12" s="40">
        <f t="shared" si="0"/>
        <v>0</v>
      </c>
    </row>
    <row r="13" spans="1:7">
      <c r="A13" s="14" t="s">
        <v>203</v>
      </c>
      <c r="B13" s="41" t="s">
        <v>204</v>
      </c>
      <c r="C13" s="40">
        <v>100000</v>
      </c>
      <c r="D13" s="40"/>
      <c r="E13" s="40"/>
      <c r="F13" s="40">
        <f t="shared" si="0"/>
        <v>100000</v>
      </c>
    </row>
    <row r="14" spans="1:7">
      <c r="A14" s="17" t="s">
        <v>205</v>
      </c>
      <c r="B14" s="41" t="s">
        <v>206</v>
      </c>
      <c r="C14" s="40">
        <v>214000</v>
      </c>
      <c r="D14" s="40"/>
      <c r="E14" s="40"/>
      <c r="F14" s="40">
        <f t="shared" si="0"/>
        <v>214000</v>
      </c>
    </row>
    <row r="15" spans="1:7">
      <c r="A15" s="17" t="s">
        <v>207</v>
      </c>
      <c r="B15" s="41" t="s">
        <v>208</v>
      </c>
      <c r="C15" s="40">
        <v>0</v>
      </c>
      <c r="D15" s="40"/>
      <c r="E15" s="40"/>
      <c r="F15" s="40">
        <f t="shared" si="0"/>
        <v>0</v>
      </c>
    </row>
    <row r="16" spans="1:7">
      <c r="A16" s="17" t="s">
        <v>209</v>
      </c>
      <c r="B16" s="41" t="s">
        <v>210</v>
      </c>
      <c r="C16" s="40">
        <v>0</v>
      </c>
      <c r="D16" s="40"/>
      <c r="E16" s="40"/>
      <c r="F16" s="40">
        <f t="shared" si="0"/>
        <v>0</v>
      </c>
    </row>
    <row r="17" spans="1:7">
      <c r="A17" s="17" t="s">
        <v>211</v>
      </c>
      <c r="B17" s="41" t="s">
        <v>212</v>
      </c>
      <c r="C17" s="40">
        <v>0</v>
      </c>
      <c r="D17" s="40"/>
      <c r="E17" s="40"/>
      <c r="F17" s="40">
        <f t="shared" si="0"/>
        <v>0</v>
      </c>
    </row>
    <row r="18" spans="1:7">
      <c r="A18" s="17" t="s">
        <v>213</v>
      </c>
      <c r="B18" s="41" t="s">
        <v>214</v>
      </c>
      <c r="C18" s="40">
        <v>264696</v>
      </c>
      <c r="D18" s="40"/>
      <c r="E18" s="40"/>
      <c r="F18" s="40">
        <f t="shared" si="0"/>
        <v>264696</v>
      </c>
    </row>
    <row r="19" spans="1:7">
      <c r="A19" s="42" t="s">
        <v>215</v>
      </c>
      <c r="B19" s="43" t="s">
        <v>216</v>
      </c>
      <c r="C19" s="44">
        <f>SUM(C6:C18)</f>
        <v>19703375</v>
      </c>
      <c r="D19" s="44">
        <f>SUM(D6:D18)</f>
        <v>0</v>
      </c>
      <c r="E19" s="44">
        <f>SUM(E6:E18)</f>
        <v>0</v>
      </c>
      <c r="F19" s="44">
        <f>SUM(F6:F18)</f>
        <v>19703375</v>
      </c>
    </row>
    <row r="20" spans="1:7">
      <c r="A20" s="17" t="s">
        <v>217</v>
      </c>
      <c r="B20" s="41" t="s">
        <v>218</v>
      </c>
      <c r="C20" s="40">
        <v>4197100</v>
      </c>
      <c r="E20" s="40"/>
      <c r="F20" s="40">
        <f>SUM(C20:E20)</f>
        <v>4197100</v>
      </c>
    </row>
    <row r="21" spans="1:7">
      <c r="A21" s="17" t="s">
        <v>219</v>
      </c>
      <c r="B21" s="41" t="s">
        <v>220</v>
      </c>
      <c r="C21" s="40">
        <v>200000</v>
      </c>
      <c r="D21" s="40">
        <v>0</v>
      </c>
      <c r="E21" s="40"/>
      <c r="F21" s="40">
        <v>200000</v>
      </c>
    </row>
    <row r="22" spans="1:7">
      <c r="A22" s="15" t="s">
        <v>221</v>
      </c>
      <c r="B22" s="41" t="s">
        <v>222</v>
      </c>
      <c r="C22" s="40">
        <v>997300</v>
      </c>
      <c r="D22" s="40">
        <v>0</v>
      </c>
      <c r="E22" s="40"/>
      <c r="F22" s="40">
        <v>997300</v>
      </c>
    </row>
    <row r="23" spans="1:7">
      <c r="A23" s="18" t="s">
        <v>223</v>
      </c>
      <c r="B23" s="43" t="s">
        <v>224</v>
      </c>
      <c r="C23" s="44">
        <f>SUM(C20:C22)</f>
        <v>5394400</v>
      </c>
      <c r="D23" s="44">
        <f>SUM(D20:D22)</f>
        <v>0</v>
      </c>
      <c r="E23" s="44">
        <f>SUM(E20:E22)</f>
        <v>0</v>
      </c>
      <c r="F23" s="44">
        <f>SUM(F20:F22)</f>
        <v>5394400</v>
      </c>
    </row>
    <row r="24" spans="1:7">
      <c r="A24" s="45" t="s">
        <v>225</v>
      </c>
      <c r="B24" s="46" t="s">
        <v>226</v>
      </c>
      <c r="C24" s="44">
        <f>C19+C23</f>
        <v>25097775</v>
      </c>
      <c r="D24" s="44">
        <f>D19+D23</f>
        <v>0</v>
      </c>
      <c r="E24" s="44">
        <f>E19+E23</f>
        <v>0</v>
      </c>
      <c r="F24" s="44">
        <f>F19+F23</f>
        <v>25097775</v>
      </c>
    </row>
    <row r="25" spans="1:7">
      <c r="A25" s="21" t="s">
        <v>227</v>
      </c>
      <c r="B25" s="46" t="s">
        <v>228</v>
      </c>
      <c r="C25" s="44">
        <v>4171591</v>
      </c>
      <c r="D25" s="44">
        <v>0</v>
      </c>
      <c r="E25" s="44"/>
      <c r="F25" s="44">
        <f>SUM(C25:E25)</f>
        <v>4171591</v>
      </c>
    </row>
    <row r="26" spans="1:7">
      <c r="A26" s="17" t="s">
        <v>229</v>
      </c>
      <c r="B26" s="41" t="s">
        <v>230</v>
      </c>
      <c r="C26" s="40">
        <v>300000</v>
      </c>
      <c r="D26" s="40"/>
      <c r="E26" s="40"/>
      <c r="F26" s="40">
        <f>SUM(C26:E26)</f>
        <v>300000</v>
      </c>
    </row>
    <row r="27" spans="1:7">
      <c r="A27" s="17" t="s">
        <v>231</v>
      </c>
      <c r="B27" s="41" t="s">
        <v>232</v>
      </c>
      <c r="C27" s="40">
        <v>6304460</v>
      </c>
      <c r="D27" s="40"/>
      <c r="E27" s="40"/>
      <c r="F27" s="40">
        <f>SUM(C27:E27)</f>
        <v>6304460</v>
      </c>
    </row>
    <row r="28" spans="1:7">
      <c r="A28" s="17" t="s">
        <v>233</v>
      </c>
      <c r="B28" s="41" t="s">
        <v>234</v>
      </c>
      <c r="C28" s="40">
        <v>0</v>
      </c>
      <c r="D28" s="40"/>
      <c r="E28" s="40"/>
      <c r="F28" s="44">
        <f>SUM(C28:E28)</f>
        <v>0</v>
      </c>
    </row>
    <row r="29" spans="1:7">
      <c r="A29" s="18" t="s">
        <v>235</v>
      </c>
      <c r="B29" s="43" t="s">
        <v>236</v>
      </c>
      <c r="C29" s="44">
        <f>SUM(C26:C28)</f>
        <v>6604460</v>
      </c>
      <c r="D29" s="44">
        <f>SUM(D26:D28)</f>
        <v>0</v>
      </c>
      <c r="E29" s="44">
        <f>SUM(E26:E28)</f>
        <v>0</v>
      </c>
      <c r="F29" s="44">
        <f>SUM(F26:F28)</f>
        <v>6604460</v>
      </c>
      <c r="G29" s="47">
        <f>SUM(G26:G28)</f>
        <v>0</v>
      </c>
    </row>
    <row r="30" spans="1:7">
      <c r="A30" s="17" t="s">
        <v>237</v>
      </c>
      <c r="B30" s="41" t="s">
        <v>238</v>
      </c>
      <c r="C30" s="40">
        <v>583249</v>
      </c>
      <c r="D30" s="40"/>
      <c r="E30" s="40"/>
      <c r="F30" s="40">
        <f>SUM(C30:E30)</f>
        <v>583249</v>
      </c>
    </row>
    <row r="31" spans="1:7">
      <c r="A31" s="17" t="s">
        <v>239</v>
      </c>
      <c r="B31" s="41" t="s">
        <v>240</v>
      </c>
      <c r="C31" s="40">
        <v>221000</v>
      </c>
      <c r="D31" s="40"/>
      <c r="E31" s="40"/>
      <c r="F31" s="40">
        <f t="shared" ref="F31:F94" si="1">SUM(C31:E31)</f>
        <v>221000</v>
      </c>
    </row>
    <row r="32" spans="1:7" ht="15" customHeight="1">
      <c r="A32" s="18" t="s">
        <v>241</v>
      </c>
      <c r="B32" s="43" t="s">
        <v>242</v>
      </c>
      <c r="C32" s="44">
        <f>SUM(C30:C31)</f>
        <v>804249</v>
      </c>
      <c r="D32" s="44">
        <f>SUM(D30:D31)</f>
        <v>0</v>
      </c>
      <c r="E32" s="44">
        <f>SUM(E30:E31)</f>
        <v>0</v>
      </c>
      <c r="F32" s="44">
        <f>SUM(F30:F31)</f>
        <v>804249</v>
      </c>
    </row>
    <row r="33" spans="1:7">
      <c r="A33" s="17" t="s">
        <v>243</v>
      </c>
      <c r="B33" s="41" t="s">
        <v>244</v>
      </c>
      <c r="C33" s="40">
        <v>6971300</v>
      </c>
      <c r="D33" s="40"/>
      <c r="E33" s="40"/>
      <c r="F33" s="40">
        <f t="shared" si="1"/>
        <v>6971300</v>
      </c>
    </row>
    <row r="34" spans="1:7">
      <c r="A34" s="17" t="s">
        <v>245</v>
      </c>
      <c r="B34" s="41" t="s">
        <v>246</v>
      </c>
      <c r="C34" s="40">
        <v>11840913</v>
      </c>
      <c r="D34" s="40"/>
      <c r="E34" s="40"/>
      <c r="F34" s="40">
        <f t="shared" si="1"/>
        <v>11840913</v>
      </c>
    </row>
    <row r="35" spans="1:7">
      <c r="A35" s="17" t="s">
        <v>247</v>
      </c>
      <c r="B35" s="41" t="s">
        <v>248</v>
      </c>
      <c r="C35" s="40">
        <v>259040</v>
      </c>
      <c r="D35" s="40"/>
      <c r="E35" s="40"/>
      <c r="F35" s="40">
        <f t="shared" si="1"/>
        <v>259040</v>
      </c>
    </row>
    <row r="36" spans="1:7">
      <c r="A36" s="17" t="s">
        <v>249</v>
      </c>
      <c r="B36" s="41" t="s">
        <v>250</v>
      </c>
      <c r="C36" s="40">
        <v>2505000</v>
      </c>
      <c r="D36" s="40"/>
      <c r="E36" s="40"/>
      <c r="F36" s="40">
        <f t="shared" si="1"/>
        <v>2505000</v>
      </c>
    </row>
    <row r="37" spans="1:7">
      <c r="A37" s="48" t="s">
        <v>251</v>
      </c>
      <c r="B37" s="41" t="s">
        <v>252</v>
      </c>
      <c r="C37" s="40">
        <v>0</v>
      </c>
      <c r="D37" s="40"/>
      <c r="E37" s="40"/>
      <c r="F37" s="40">
        <f t="shared" si="1"/>
        <v>0</v>
      </c>
    </row>
    <row r="38" spans="1:7">
      <c r="A38" s="15" t="s">
        <v>253</v>
      </c>
      <c r="B38" s="41" t="s">
        <v>254</v>
      </c>
      <c r="C38" s="40">
        <v>231400</v>
      </c>
      <c r="D38" s="40"/>
      <c r="E38" s="40"/>
      <c r="F38" s="40">
        <f t="shared" si="1"/>
        <v>231400</v>
      </c>
    </row>
    <row r="39" spans="1:7">
      <c r="A39" s="17" t="s">
        <v>255</v>
      </c>
      <c r="B39" s="41" t="s">
        <v>256</v>
      </c>
      <c r="C39" s="40">
        <v>7015331</v>
      </c>
      <c r="D39" s="40"/>
      <c r="E39" s="40"/>
      <c r="F39" s="40">
        <f t="shared" si="1"/>
        <v>7015331</v>
      </c>
    </row>
    <row r="40" spans="1:7">
      <c r="A40" s="18" t="s">
        <v>257</v>
      </c>
      <c r="B40" s="43" t="s">
        <v>258</v>
      </c>
      <c r="C40" s="44">
        <f>SUM(C33:C39)</f>
        <v>28822984</v>
      </c>
      <c r="D40" s="44">
        <f>SUM(D33:D39)</f>
        <v>0</v>
      </c>
      <c r="E40" s="44">
        <f>SUM(E33:E39)</f>
        <v>0</v>
      </c>
      <c r="F40" s="44">
        <f>SUM(F33:F39)</f>
        <v>28822984</v>
      </c>
      <c r="G40" s="47">
        <f>SUM(G33:G39)</f>
        <v>0</v>
      </c>
    </row>
    <row r="41" spans="1:7">
      <c r="A41" s="17" t="s">
        <v>259</v>
      </c>
      <c r="B41" s="41" t="s">
        <v>260</v>
      </c>
      <c r="C41" s="40">
        <v>15000</v>
      </c>
      <c r="D41" s="40"/>
      <c r="E41" s="40"/>
      <c r="F41" s="40">
        <f t="shared" si="1"/>
        <v>15000</v>
      </c>
    </row>
    <row r="42" spans="1:7">
      <c r="A42" s="17" t="s">
        <v>261</v>
      </c>
      <c r="B42" s="41" t="s">
        <v>262</v>
      </c>
      <c r="C42" s="40">
        <v>135000</v>
      </c>
      <c r="D42" s="40"/>
      <c r="E42" s="40"/>
      <c r="F42" s="40">
        <f t="shared" si="1"/>
        <v>135000</v>
      </c>
    </row>
    <row r="43" spans="1:7">
      <c r="A43" s="18" t="s">
        <v>263</v>
      </c>
      <c r="B43" s="43" t="s">
        <v>264</v>
      </c>
      <c r="C43" s="44">
        <f>SUM(C41:C42)</f>
        <v>150000</v>
      </c>
      <c r="D43" s="44">
        <f>SUM(D41:D42)</f>
        <v>0</v>
      </c>
      <c r="E43" s="44">
        <f>SUM(E41:E42)</f>
        <v>0</v>
      </c>
      <c r="F43" s="44">
        <f>SUM(F41:F42)</f>
        <v>150000</v>
      </c>
    </row>
    <row r="44" spans="1:7">
      <c r="A44" s="17" t="s">
        <v>265</v>
      </c>
      <c r="B44" s="41" t="s">
        <v>266</v>
      </c>
      <c r="C44" s="40">
        <v>6999650</v>
      </c>
      <c r="D44" s="40"/>
      <c r="E44" s="40"/>
      <c r="F44" s="40">
        <f t="shared" si="1"/>
        <v>6999650</v>
      </c>
    </row>
    <row r="45" spans="1:7">
      <c r="A45" s="17" t="s">
        <v>267</v>
      </c>
      <c r="B45" s="41" t="s">
        <v>268</v>
      </c>
      <c r="C45" s="40">
        <v>130551380</v>
      </c>
      <c r="D45" s="40"/>
      <c r="E45" s="40"/>
      <c r="F45" s="40">
        <f t="shared" si="1"/>
        <v>130551380</v>
      </c>
    </row>
    <row r="46" spans="1:7">
      <c r="A46" s="17" t="s">
        <v>269</v>
      </c>
      <c r="B46" s="41" t="s">
        <v>270</v>
      </c>
      <c r="C46" s="40">
        <v>0</v>
      </c>
      <c r="D46" s="40"/>
      <c r="E46" s="40"/>
      <c r="F46" s="40">
        <f t="shared" si="1"/>
        <v>0</v>
      </c>
    </row>
    <row r="47" spans="1:7">
      <c r="A47" s="17" t="s">
        <v>271</v>
      </c>
      <c r="B47" s="41" t="s">
        <v>272</v>
      </c>
      <c r="C47" s="40">
        <v>0</v>
      </c>
      <c r="D47" s="40"/>
      <c r="E47" s="40"/>
      <c r="F47" s="40">
        <f t="shared" si="1"/>
        <v>0</v>
      </c>
    </row>
    <row r="48" spans="1:7">
      <c r="A48" s="17" t="s">
        <v>273</v>
      </c>
      <c r="B48" s="41" t="s">
        <v>274</v>
      </c>
      <c r="C48" s="40">
        <v>474818</v>
      </c>
      <c r="D48" s="40"/>
      <c r="E48" s="40"/>
      <c r="F48" s="40">
        <v>474818</v>
      </c>
    </row>
    <row r="49" spans="1:8">
      <c r="A49" s="18" t="s">
        <v>275</v>
      </c>
      <c r="B49" s="43" t="s">
        <v>276</v>
      </c>
      <c r="C49" s="44">
        <f>SUM(C44:C48)</f>
        <v>138025848</v>
      </c>
      <c r="D49" s="44">
        <f>SUM(D44:D48)</f>
        <v>0</v>
      </c>
      <c r="E49" s="44">
        <f>SUM(E44:E48)</f>
        <v>0</v>
      </c>
      <c r="F49" s="44">
        <f>SUM(F44:F48)</f>
        <v>138025848</v>
      </c>
    </row>
    <row r="50" spans="1:8">
      <c r="A50" s="21" t="s">
        <v>277</v>
      </c>
      <c r="B50" s="46" t="s">
        <v>278</v>
      </c>
      <c r="C50" s="44">
        <f>C29+C32+C40+C43+C49</f>
        <v>174407541</v>
      </c>
      <c r="D50" s="44">
        <f>D29+D32+D40+D43+D49</f>
        <v>0</v>
      </c>
      <c r="E50" s="44">
        <f>E29+E32+E40+E43+E49</f>
        <v>0</v>
      </c>
      <c r="F50" s="44">
        <f>F29+F32+F40+F43+F49</f>
        <v>174407541</v>
      </c>
      <c r="G50" s="47">
        <f>G29+G40+G49</f>
        <v>0</v>
      </c>
      <c r="H50" s="47"/>
    </row>
    <row r="51" spans="1:8">
      <c r="A51" s="23" t="s">
        <v>279</v>
      </c>
      <c r="B51" s="41" t="s">
        <v>280</v>
      </c>
      <c r="C51" s="40">
        <v>0</v>
      </c>
      <c r="D51" s="40"/>
      <c r="E51" s="40"/>
      <c r="F51" s="40">
        <f t="shared" si="1"/>
        <v>0</v>
      </c>
    </row>
    <row r="52" spans="1:8">
      <c r="A52" s="23" t="s">
        <v>281</v>
      </c>
      <c r="B52" s="41" t="s">
        <v>282</v>
      </c>
      <c r="C52" s="40">
        <v>60000</v>
      </c>
      <c r="D52" s="40"/>
      <c r="E52" s="40"/>
      <c r="F52" s="40">
        <f t="shared" si="1"/>
        <v>60000</v>
      </c>
    </row>
    <row r="53" spans="1:8">
      <c r="A53" s="49" t="s">
        <v>283</v>
      </c>
      <c r="B53" s="41" t="s">
        <v>284</v>
      </c>
      <c r="C53" s="40">
        <v>0</v>
      </c>
      <c r="D53" s="40"/>
      <c r="E53" s="40"/>
      <c r="F53" s="40">
        <f t="shared" si="1"/>
        <v>0</v>
      </c>
    </row>
    <row r="54" spans="1:8">
      <c r="A54" s="49" t="s">
        <v>285</v>
      </c>
      <c r="B54" s="41" t="s">
        <v>286</v>
      </c>
      <c r="C54" s="40">
        <v>0</v>
      </c>
      <c r="D54" s="40"/>
      <c r="E54" s="40"/>
      <c r="F54" s="40">
        <f t="shared" si="1"/>
        <v>0</v>
      </c>
    </row>
    <row r="55" spans="1:8">
      <c r="A55" s="49" t="s">
        <v>287</v>
      </c>
      <c r="B55" s="41" t="s">
        <v>288</v>
      </c>
      <c r="C55" s="40">
        <v>0</v>
      </c>
      <c r="D55" s="40"/>
      <c r="E55" s="40"/>
      <c r="F55" s="40">
        <f t="shared" si="1"/>
        <v>0</v>
      </c>
    </row>
    <row r="56" spans="1:8">
      <c r="A56" s="23" t="s">
        <v>289</v>
      </c>
      <c r="B56" s="41" t="s">
        <v>290</v>
      </c>
      <c r="C56" s="40">
        <v>0</v>
      </c>
      <c r="D56" s="40"/>
      <c r="E56" s="40"/>
      <c r="F56" s="40">
        <f t="shared" si="1"/>
        <v>0</v>
      </c>
    </row>
    <row r="57" spans="1:8">
      <c r="A57" s="23" t="s">
        <v>291</v>
      </c>
      <c r="B57" s="41" t="s">
        <v>292</v>
      </c>
      <c r="C57" s="40">
        <v>0</v>
      </c>
      <c r="D57" s="40"/>
      <c r="E57" s="40"/>
      <c r="F57" s="40">
        <f t="shared" si="1"/>
        <v>0</v>
      </c>
    </row>
    <row r="58" spans="1:8">
      <c r="A58" s="23" t="s">
        <v>293</v>
      </c>
      <c r="B58" s="41" t="s">
        <v>294</v>
      </c>
      <c r="C58" s="40">
        <v>1350000</v>
      </c>
      <c r="D58" s="40">
        <v>0</v>
      </c>
      <c r="E58" s="40"/>
      <c r="F58" s="40">
        <f t="shared" si="1"/>
        <v>1350000</v>
      </c>
    </row>
    <row r="59" spans="1:8">
      <c r="A59" s="24" t="s">
        <v>295</v>
      </c>
      <c r="B59" s="46" t="s">
        <v>296</v>
      </c>
      <c r="C59" s="44">
        <f>SUM(C51:C58)</f>
        <v>1410000</v>
      </c>
      <c r="D59" s="44">
        <f>SUM(D51:D58)</f>
        <v>0</v>
      </c>
      <c r="E59" s="44">
        <f>SUM(E51:E58)</f>
        <v>0</v>
      </c>
      <c r="F59" s="44">
        <f>SUM(F51:F58)</f>
        <v>1410000</v>
      </c>
    </row>
    <row r="60" spans="1:8">
      <c r="A60" s="50" t="s">
        <v>297</v>
      </c>
      <c r="B60" s="41" t="s">
        <v>298</v>
      </c>
      <c r="C60" s="40">
        <v>0</v>
      </c>
      <c r="D60" s="40"/>
      <c r="E60" s="40"/>
      <c r="F60" s="40">
        <f t="shared" si="1"/>
        <v>0</v>
      </c>
    </row>
    <row r="61" spans="1:8">
      <c r="A61" s="50" t="s">
        <v>299</v>
      </c>
      <c r="B61" s="41" t="s">
        <v>300</v>
      </c>
      <c r="C61" s="40">
        <v>4237322</v>
      </c>
      <c r="D61" s="40"/>
      <c r="E61" s="40"/>
      <c r="F61" s="40">
        <f t="shared" si="1"/>
        <v>4237322</v>
      </c>
    </row>
    <row r="62" spans="1:8">
      <c r="A62" s="50" t="s">
        <v>301</v>
      </c>
      <c r="B62" s="41" t="s">
        <v>302</v>
      </c>
      <c r="C62" s="40">
        <v>0</v>
      </c>
      <c r="D62" s="40"/>
      <c r="E62" s="40"/>
      <c r="F62" s="40">
        <f t="shared" si="1"/>
        <v>0</v>
      </c>
    </row>
    <row r="63" spans="1:8">
      <c r="A63" s="50" t="s">
        <v>303</v>
      </c>
      <c r="B63" s="41" t="s">
        <v>304</v>
      </c>
      <c r="C63" s="40">
        <v>0</v>
      </c>
      <c r="D63" s="40"/>
      <c r="E63" s="40"/>
      <c r="F63" s="40">
        <f t="shared" si="1"/>
        <v>0</v>
      </c>
    </row>
    <row r="64" spans="1:8">
      <c r="A64" s="50" t="s">
        <v>305</v>
      </c>
      <c r="B64" s="41" t="s">
        <v>306</v>
      </c>
      <c r="C64" s="40">
        <v>0</v>
      </c>
      <c r="D64" s="40"/>
      <c r="E64" s="40"/>
      <c r="F64" s="40">
        <f t="shared" si="1"/>
        <v>0</v>
      </c>
    </row>
    <row r="65" spans="1:6">
      <c r="A65" s="50" t="s">
        <v>307</v>
      </c>
      <c r="B65" s="41" t="s">
        <v>308</v>
      </c>
      <c r="C65" s="40">
        <v>30889647</v>
      </c>
      <c r="D65" s="40"/>
      <c r="E65" s="40"/>
      <c r="F65" s="40">
        <f t="shared" si="1"/>
        <v>30889647</v>
      </c>
    </row>
    <row r="66" spans="1:6">
      <c r="A66" s="50" t="s">
        <v>309</v>
      </c>
      <c r="B66" s="41" t="s">
        <v>310</v>
      </c>
      <c r="C66" s="40">
        <v>0</v>
      </c>
      <c r="D66" s="40"/>
      <c r="E66" s="40"/>
      <c r="F66" s="40">
        <f t="shared" si="1"/>
        <v>0</v>
      </c>
    </row>
    <row r="67" spans="1:6">
      <c r="A67" s="50" t="s">
        <v>311</v>
      </c>
      <c r="B67" s="41" t="s">
        <v>312</v>
      </c>
      <c r="C67" s="40">
        <v>0</v>
      </c>
      <c r="D67" s="40"/>
      <c r="E67" s="40"/>
      <c r="F67" s="40">
        <f t="shared" si="1"/>
        <v>0</v>
      </c>
    </row>
    <row r="68" spans="1:6">
      <c r="A68" s="50" t="s">
        <v>313</v>
      </c>
      <c r="B68" s="41" t="s">
        <v>314</v>
      </c>
      <c r="C68" s="40">
        <v>0</v>
      </c>
      <c r="D68" s="40"/>
      <c r="E68" s="40"/>
      <c r="F68" s="40">
        <f t="shared" si="1"/>
        <v>0</v>
      </c>
    </row>
    <row r="69" spans="1:6">
      <c r="A69" s="51" t="s">
        <v>315</v>
      </c>
      <c r="B69" s="41" t="s">
        <v>316</v>
      </c>
      <c r="C69" s="40">
        <v>0</v>
      </c>
      <c r="D69" s="40"/>
      <c r="E69" s="40"/>
      <c r="F69" s="40">
        <f t="shared" si="1"/>
        <v>0</v>
      </c>
    </row>
    <row r="70" spans="1:6">
      <c r="A70" s="50" t="s">
        <v>317</v>
      </c>
      <c r="B70" s="41" t="s">
        <v>318</v>
      </c>
      <c r="C70" s="40">
        <v>1500000</v>
      </c>
      <c r="D70" s="40">
        <v>0</v>
      </c>
      <c r="E70" s="40"/>
      <c r="F70" s="40">
        <f t="shared" si="1"/>
        <v>1500000</v>
      </c>
    </row>
    <row r="71" spans="1:6">
      <c r="A71" s="51" t="s">
        <v>319</v>
      </c>
      <c r="B71" s="41" t="s">
        <v>320</v>
      </c>
      <c r="C71" s="40">
        <v>2500000</v>
      </c>
      <c r="D71" s="40"/>
      <c r="E71" s="40"/>
      <c r="F71" s="40">
        <f t="shared" si="1"/>
        <v>2500000</v>
      </c>
    </row>
    <row r="72" spans="1:6">
      <c r="A72" s="51" t="s">
        <v>321</v>
      </c>
      <c r="B72" s="41" t="s">
        <v>320</v>
      </c>
      <c r="C72" s="40">
        <v>0</v>
      </c>
      <c r="D72" s="40"/>
      <c r="E72" s="40"/>
      <c r="F72" s="40">
        <f t="shared" si="1"/>
        <v>0</v>
      </c>
    </row>
    <row r="73" spans="1:6">
      <c r="A73" s="24" t="s">
        <v>322</v>
      </c>
      <c r="B73" s="46" t="s">
        <v>323</v>
      </c>
      <c r="C73" s="44">
        <f>SUM(C60:C72)</f>
        <v>39126969</v>
      </c>
      <c r="D73" s="44">
        <f>SUM(D60:D72)</f>
        <v>0</v>
      </c>
      <c r="E73" s="44">
        <f>SUM(E60:E72)</f>
        <v>0</v>
      </c>
      <c r="F73" s="44">
        <f>SUM(F60:F72)</f>
        <v>39126969</v>
      </c>
    </row>
    <row r="74" spans="1:6" ht="15.75">
      <c r="A74" s="25" t="s">
        <v>324</v>
      </c>
      <c r="B74" s="46"/>
      <c r="C74" s="44">
        <f>C24+C25+C50+C59+C73</f>
        <v>244213876</v>
      </c>
      <c r="D74" s="44"/>
      <c r="E74" s="44"/>
      <c r="F74" s="44">
        <f>F24+F25+F50+F59+F73</f>
        <v>244213876</v>
      </c>
    </row>
    <row r="75" spans="1:6">
      <c r="A75" s="52" t="s">
        <v>325</v>
      </c>
      <c r="B75" s="41" t="s">
        <v>326</v>
      </c>
      <c r="C75" s="40">
        <v>400000</v>
      </c>
      <c r="D75" s="40"/>
      <c r="E75" s="40"/>
      <c r="F75" s="40">
        <f t="shared" si="1"/>
        <v>400000</v>
      </c>
    </row>
    <row r="76" spans="1:6">
      <c r="A76" s="52" t="s">
        <v>327</v>
      </c>
      <c r="B76" s="41" t="s">
        <v>328</v>
      </c>
      <c r="C76" s="40">
        <v>524715160</v>
      </c>
      <c r="D76" s="40"/>
      <c r="E76" s="40"/>
      <c r="F76" s="40">
        <f t="shared" si="1"/>
        <v>524715160</v>
      </c>
    </row>
    <row r="77" spans="1:6">
      <c r="A77" s="52" t="s">
        <v>329</v>
      </c>
      <c r="B77" s="41" t="s">
        <v>330</v>
      </c>
      <c r="C77" s="40">
        <v>20000</v>
      </c>
      <c r="D77" s="40"/>
      <c r="E77" s="40"/>
      <c r="F77" s="40">
        <f t="shared" si="1"/>
        <v>20000</v>
      </c>
    </row>
    <row r="78" spans="1:6">
      <c r="A78" s="52" t="s">
        <v>331</v>
      </c>
      <c r="B78" s="41" t="s">
        <v>332</v>
      </c>
      <c r="C78" s="40">
        <v>800000</v>
      </c>
      <c r="D78" s="40"/>
      <c r="E78" s="40"/>
      <c r="F78" s="40">
        <f t="shared" si="1"/>
        <v>800000</v>
      </c>
    </row>
    <row r="79" spans="1:6">
      <c r="A79" s="15" t="s">
        <v>333</v>
      </c>
      <c r="B79" s="41" t="s">
        <v>334</v>
      </c>
      <c r="C79" s="40">
        <v>0</v>
      </c>
      <c r="D79" s="40"/>
      <c r="E79" s="40"/>
      <c r="F79" s="40">
        <f t="shared" si="1"/>
        <v>0</v>
      </c>
    </row>
    <row r="80" spans="1:6">
      <c r="A80" s="15" t="s">
        <v>335</v>
      </c>
      <c r="B80" s="41" t="s">
        <v>336</v>
      </c>
      <c r="C80" s="40">
        <v>0</v>
      </c>
      <c r="D80" s="40"/>
      <c r="E80" s="40"/>
      <c r="F80" s="40">
        <f t="shared" si="1"/>
        <v>0</v>
      </c>
    </row>
    <row r="81" spans="1:6">
      <c r="A81" s="15" t="s">
        <v>337</v>
      </c>
      <c r="B81" s="41" t="s">
        <v>338</v>
      </c>
      <c r="C81" s="40">
        <v>1629726</v>
      </c>
      <c r="D81" s="40"/>
      <c r="E81" s="40"/>
      <c r="F81" s="40">
        <f t="shared" si="1"/>
        <v>1629726</v>
      </c>
    </row>
    <row r="82" spans="1:6">
      <c r="A82" s="22" t="s">
        <v>339</v>
      </c>
      <c r="B82" s="46" t="s">
        <v>340</v>
      </c>
      <c r="C82" s="44">
        <f>SUM(C75:C81)</f>
        <v>527564886</v>
      </c>
      <c r="D82" s="44">
        <f>SUM(D75:D81)</f>
        <v>0</v>
      </c>
      <c r="E82" s="44">
        <f>SUM(E75:E81)</f>
        <v>0</v>
      </c>
      <c r="F82" s="44">
        <f>SUM(F75:F81)</f>
        <v>527564886</v>
      </c>
    </row>
    <row r="83" spans="1:6">
      <c r="A83" s="23" t="s">
        <v>341</v>
      </c>
      <c r="B83" s="41" t="s">
        <v>342</v>
      </c>
      <c r="C83" s="40">
        <v>15561400</v>
      </c>
      <c r="D83" s="40">
        <v>0</v>
      </c>
      <c r="E83" s="40"/>
      <c r="F83" s="40">
        <f t="shared" si="1"/>
        <v>15561400</v>
      </c>
    </row>
    <row r="84" spans="1:6">
      <c r="A84" s="23" t="s">
        <v>343</v>
      </c>
      <c r="B84" s="41" t="s">
        <v>344</v>
      </c>
      <c r="C84" s="40">
        <v>0</v>
      </c>
      <c r="D84" s="40"/>
      <c r="E84" s="40"/>
      <c r="F84" s="40">
        <f t="shared" si="1"/>
        <v>0</v>
      </c>
    </row>
    <row r="85" spans="1:6">
      <c r="A85" s="23" t="s">
        <v>345</v>
      </c>
      <c r="B85" s="41" t="s">
        <v>346</v>
      </c>
      <c r="C85" s="40">
        <v>0</v>
      </c>
      <c r="D85" s="40"/>
      <c r="E85" s="40"/>
      <c r="F85" s="40">
        <f t="shared" si="1"/>
        <v>0</v>
      </c>
    </row>
    <row r="86" spans="1:6">
      <c r="A86" s="23" t="s">
        <v>347</v>
      </c>
      <c r="B86" s="41" t="s">
        <v>348</v>
      </c>
      <c r="C86" s="40">
        <v>4201600</v>
      </c>
      <c r="D86" s="40"/>
      <c r="E86" s="40"/>
      <c r="F86" s="40">
        <f t="shared" si="1"/>
        <v>4201600</v>
      </c>
    </row>
    <row r="87" spans="1:6">
      <c r="A87" s="24" t="s">
        <v>349</v>
      </c>
      <c r="B87" s="46" t="s">
        <v>350</v>
      </c>
      <c r="C87" s="44">
        <f>SUM(C83:C86)</f>
        <v>19763000</v>
      </c>
      <c r="D87" s="44">
        <f>SUM(D83:D86)</f>
        <v>0</v>
      </c>
      <c r="E87" s="44">
        <f>SUM(E83:E86)</f>
        <v>0</v>
      </c>
      <c r="F87" s="44">
        <f>SUM(F83:F86)</f>
        <v>19763000</v>
      </c>
    </row>
    <row r="88" spans="1:6">
      <c r="A88" s="23" t="s">
        <v>351</v>
      </c>
      <c r="B88" s="41" t="s">
        <v>352</v>
      </c>
      <c r="C88" s="40">
        <v>0</v>
      </c>
      <c r="D88" s="40"/>
      <c r="E88" s="40"/>
      <c r="F88" s="40">
        <f t="shared" si="1"/>
        <v>0</v>
      </c>
    </row>
    <row r="89" spans="1:6">
      <c r="A89" s="23" t="s">
        <v>353</v>
      </c>
      <c r="B89" s="41" t="s">
        <v>354</v>
      </c>
      <c r="C89" s="40">
        <v>0</v>
      </c>
      <c r="D89" s="40"/>
      <c r="E89" s="40"/>
      <c r="F89" s="40">
        <f t="shared" si="1"/>
        <v>0</v>
      </c>
    </row>
    <row r="90" spans="1:6">
      <c r="A90" s="23" t="s">
        <v>355</v>
      </c>
      <c r="B90" s="41" t="s">
        <v>356</v>
      </c>
      <c r="C90" s="40">
        <v>0</v>
      </c>
      <c r="D90" s="40"/>
      <c r="E90" s="40"/>
      <c r="F90" s="40">
        <f t="shared" si="1"/>
        <v>0</v>
      </c>
    </row>
    <row r="91" spans="1:6">
      <c r="A91" s="23" t="s">
        <v>357</v>
      </c>
      <c r="B91" s="41" t="s">
        <v>358</v>
      </c>
      <c r="C91" s="40">
        <v>0</v>
      </c>
      <c r="D91" s="40"/>
      <c r="E91" s="40"/>
      <c r="F91" s="40">
        <f t="shared" si="1"/>
        <v>0</v>
      </c>
    </row>
    <row r="92" spans="1:6">
      <c r="A92" s="23" t="s">
        <v>359</v>
      </c>
      <c r="B92" s="41" t="s">
        <v>360</v>
      </c>
      <c r="C92" s="40">
        <v>0</v>
      </c>
      <c r="D92" s="40"/>
      <c r="E92" s="40"/>
      <c r="F92" s="40">
        <f t="shared" si="1"/>
        <v>0</v>
      </c>
    </row>
    <row r="93" spans="1:6">
      <c r="A93" s="23" t="s">
        <v>361</v>
      </c>
      <c r="B93" s="41" t="s">
        <v>362</v>
      </c>
      <c r="C93" s="40">
        <v>0</v>
      </c>
      <c r="D93" s="40"/>
      <c r="E93" s="40"/>
      <c r="F93" s="40">
        <f t="shared" si="1"/>
        <v>0</v>
      </c>
    </row>
    <row r="94" spans="1:6">
      <c r="A94" s="23" t="s">
        <v>363</v>
      </c>
      <c r="B94" s="41" t="s">
        <v>364</v>
      </c>
      <c r="C94" s="40">
        <v>0</v>
      </c>
      <c r="D94" s="40"/>
      <c r="E94" s="40"/>
      <c r="F94" s="40">
        <f t="shared" si="1"/>
        <v>0</v>
      </c>
    </row>
    <row r="95" spans="1:6">
      <c r="A95" s="23" t="s">
        <v>365</v>
      </c>
      <c r="B95" s="41" t="s">
        <v>366</v>
      </c>
      <c r="C95" s="40">
        <v>0</v>
      </c>
      <c r="D95" s="40"/>
      <c r="E95" s="40"/>
      <c r="F95" s="40">
        <f t="shared" ref="F95:F120" si="2">SUM(C95:E95)</f>
        <v>0</v>
      </c>
    </row>
    <row r="96" spans="1:6">
      <c r="A96" s="24" t="s">
        <v>367</v>
      </c>
      <c r="B96" s="46" t="s">
        <v>368</v>
      </c>
      <c r="C96" s="44">
        <f>SUM(C88:C95)</f>
        <v>0</v>
      </c>
      <c r="D96" s="40">
        <f>SUM(D88:D95)</f>
        <v>0</v>
      </c>
      <c r="E96" s="40">
        <f>SUM(E88:E95)</f>
        <v>0</v>
      </c>
      <c r="F96" s="40">
        <f>SUM(F88:F95)</f>
        <v>0</v>
      </c>
    </row>
    <row r="97" spans="1:25" ht="15.75">
      <c r="A97" s="25" t="s">
        <v>369</v>
      </c>
      <c r="B97" s="46"/>
      <c r="C97" s="44">
        <f>C96+C87+C82</f>
        <v>547327886</v>
      </c>
      <c r="D97" s="40">
        <f>D82+D87+D96</f>
        <v>0</v>
      </c>
      <c r="E97" s="40">
        <f>E82+E87+E96</f>
        <v>0</v>
      </c>
      <c r="F97" s="44">
        <f>F82+F87+F96</f>
        <v>547327886</v>
      </c>
    </row>
    <row r="98" spans="1:25" ht="15.75">
      <c r="A98" s="28" t="s">
        <v>370</v>
      </c>
      <c r="B98" s="53" t="s">
        <v>371</v>
      </c>
      <c r="C98" s="44">
        <f>C74+C82+C87+C96</f>
        <v>791541762</v>
      </c>
      <c r="D98" s="44">
        <f>D24+D25+D50+D59+D73+D82+D87+D96</f>
        <v>0</v>
      </c>
      <c r="E98" s="44">
        <f>E24+E25+E50+E59+E73+E82+E87+E96</f>
        <v>0</v>
      </c>
      <c r="F98" s="44">
        <f>F74+F82+F87+F96</f>
        <v>791541762</v>
      </c>
    </row>
    <row r="99" spans="1:25">
      <c r="A99" s="23" t="s">
        <v>372</v>
      </c>
      <c r="B99" s="17" t="s">
        <v>373</v>
      </c>
      <c r="C99" s="54">
        <v>0</v>
      </c>
      <c r="D99" s="54"/>
      <c r="E99" s="54"/>
      <c r="F99" s="55">
        <f t="shared" si="2"/>
        <v>0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7"/>
      <c r="Y99" s="57"/>
    </row>
    <row r="100" spans="1:25">
      <c r="A100" s="23" t="s">
        <v>374</v>
      </c>
      <c r="B100" s="17" t="s">
        <v>375</v>
      </c>
      <c r="C100" s="54">
        <v>0</v>
      </c>
      <c r="D100" s="54"/>
      <c r="E100" s="54"/>
      <c r="F100" s="55">
        <f t="shared" si="2"/>
        <v>0</v>
      </c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7"/>
      <c r="Y100" s="57"/>
    </row>
    <row r="101" spans="1:25">
      <c r="A101" s="23" t="s">
        <v>376</v>
      </c>
      <c r="B101" s="17" t="s">
        <v>377</v>
      </c>
      <c r="C101" s="54">
        <v>0</v>
      </c>
      <c r="D101" s="54"/>
      <c r="E101" s="54"/>
      <c r="F101" s="55">
        <f t="shared" si="2"/>
        <v>0</v>
      </c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7"/>
      <c r="Y101" s="57"/>
    </row>
    <row r="102" spans="1:25">
      <c r="A102" s="32" t="s">
        <v>378</v>
      </c>
      <c r="B102" s="18" t="s">
        <v>379</v>
      </c>
      <c r="C102" s="58">
        <f>SUM(C99:C101)</f>
        <v>0</v>
      </c>
      <c r="D102" s="58">
        <f>SUM(D99:D101)</f>
        <v>0</v>
      </c>
      <c r="E102" s="58">
        <f>SUM(E99:E101)</f>
        <v>0</v>
      </c>
      <c r="F102" s="58">
        <f>SUM(F99:F101)</f>
        <v>0</v>
      </c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7"/>
      <c r="Y102" s="57"/>
    </row>
    <row r="103" spans="1:25">
      <c r="A103" s="31" t="s">
        <v>380</v>
      </c>
      <c r="B103" s="17" t="s">
        <v>381</v>
      </c>
      <c r="C103" s="60">
        <v>0</v>
      </c>
      <c r="D103" s="60"/>
      <c r="E103" s="60"/>
      <c r="F103" s="55">
        <f t="shared" si="2"/>
        <v>0</v>
      </c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57"/>
      <c r="Y103" s="57"/>
    </row>
    <row r="104" spans="1:25">
      <c r="A104" s="31" t="s">
        <v>382</v>
      </c>
      <c r="B104" s="17" t="s">
        <v>383</v>
      </c>
      <c r="C104" s="60">
        <v>0</v>
      </c>
      <c r="D104" s="60"/>
      <c r="E104" s="60"/>
      <c r="F104" s="55">
        <f t="shared" si="2"/>
        <v>0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57"/>
      <c r="Y104" s="57"/>
    </row>
    <row r="105" spans="1:25">
      <c r="A105" s="23" t="s">
        <v>384</v>
      </c>
      <c r="B105" s="17" t="s">
        <v>385</v>
      </c>
      <c r="C105" s="54">
        <v>0</v>
      </c>
      <c r="D105" s="54"/>
      <c r="E105" s="54"/>
      <c r="F105" s="55">
        <f t="shared" si="2"/>
        <v>0</v>
      </c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7"/>
      <c r="Y105" s="57"/>
    </row>
    <row r="106" spans="1:25">
      <c r="A106" s="23" t="s">
        <v>386</v>
      </c>
      <c r="B106" s="17" t="s">
        <v>387</v>
      </c>
      <c r="C106" s="54">
        <v>0</v>
      </c>
      <c r="D106" s="54"/>
      <c r="E106" s="54"/>
      <c r="F106" s="55">
        <f t="shared" si="2"/>
        <v>0</v>
      </c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7"/>
      <c r="Y106" s="57"/>
    </row>
    <row r="107" spans="1:25">
      <c r="A107" s="33" t="s">
        <v>388</v>
      </c>
      <c r="B107" s="18" t="s">
        <v>389</v>
      </c>
      <c r="C107" s="62">
        <f>SUM(C103:C106)</f>
        <v>0</v>
      </c>
      <c r="D107" s="62">
        <f>SUM(D103:D106)</f>
        <v>0</v>
      </c>
      <c r="E107" s="62">
        <f>SUM(E103:E106)</f>
        <v>0</v>
      </c>
      <c r="F107" s="62">
        <f>SUM(F103:F106)</f>
        <v>0</v>
      </c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57"/>
      <c r="Y107" s="57"/>
    </row>
    <row r="108" spans="1:25">
      <c r="A108" s="31" t="s">
        <v>390</v>
      </c>
      <c r="B108" s="17" t="s">
        <v>391</v>
      </c>
      <c r="C108" s="60">
        <v>0</v>
      </c>
      <c r="D108" s="60"/>
      <c r="E108" s="60"/>
      <c r="F108" s="55">
        <f t="shared" si="2"/>
        <v>0</v>
      </c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57"/>
      <c r="Y108" s="57"/>
    </row>
    <row r="109" spans="1:25">
      <c r="A109" s="31" t="s">
        <v>392</v>
      </c>
      <c r="B109" s="17" t="s">
        <v>393</v>
      </c>
      <c r="C109" s="60">
        <v>524667</v>
      </c>
      <c r="D109" s="60"/>
      <c r="E109" s="60"/>
      <c r="F109" s="55">
        <f>SUM(C109:E109)</f>
        <v>524667</v>
      </c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57"/>
      <c r="Y109" s="57"/>
    </row>
    <row r="110" spans="1:25">
      <c r="A110" s="33" t="s">
        <v>394</v>
      </c>
      <c r="B110" s="18" t="s">
        <v>395</v>
      </c>
      <c r="C110" s="62">
        <v>0</v>
      </c>
      <c r="D110" s="60"/>
      <c r="E110" s="60"/>
      <c r="F110" s="55">
        <f t="shared" si="2"/>
        <v>0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57"/>
      <c r="Y110" s="57"/>
    </row>
    <row r="111" spans="1:25">
      <c r="A111" s="31" t="s">
        <v>396</v>
      </c>
      <c r="B111" s="17" t="s">
        <v>397</v>
      </c>
      <c r="C111" s="60">
        <v>0</v>
      </c>
      <c r="D111" s="60"/>
      <c r="E111" s="60"/>
      <c r="F111" s="55">
        <f t="shared" si="2"/>
        <v>0</v>
      </c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57"/>
      <c r="Y111" s="57"/>
    </row>
    <row r="112" spans="1:25">
      <c r="A112" s="31" t="s">
        <v>398</v>
      </c>
      <c r="B112" s="17" t="s">
        <v>399</v>
      </c>
      <c r="C112" s="60">
        <v>0</v>
      </c>
      <c r="D112" s="60"/>
      <c r="E112" s="60"/>
      <c r="F112" s="55">
        <f t="shared" si="2"/>
        <v>0</v>
      </c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57"/>
      <c r="Y112" s="57"/>
    </row>
    <row r="113" spans="1:25">
      <c r="A113" s="31" t="s">
        <v>400</v>
      </c>
      <c r="B113" s="17" t="s">
        <v>401</v>
      </c>
      <c r="C113" s="60">
        <v>0</v>
      </c>
      <c r="D113" s="60"/>
      <c r="E113" s="60"/>
      <c r="F113" s="55">
        <f t="shared" si="2"/>
        <v>0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57"/>
      <c r="Y113" s="57"/>
    </row>
    <row r="114" spans="1:25">
      <c r="A114" s="64" t="s">
        <v>402</v>
      </c>
      <c r="B114" s="21" t="s">
        <v>403</v>
      </c>
      <c r="C114" s="62">
        <f>C102+C107+C108+C109+C110+C111+C112+C113</f>
        <v>524667</v>
      </c>
      <c r="D114" s="62">
        <f>D102+D107+D108+D109+D110+D111+D112+D113</f>
        <v>0</v>
      </c>
      <c r="E114" s="62">
        <f>E102+E107+E108+E109+E110+E111+E112+E113</f>
        <v>0</v>
      </c>
      <c r="F114" s="62">
        <f>F102+F107+F108+F109+F110+F111+F112+F113</f>
        <v>524667</v>
      </c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57"/>
      <c r="Y114" s="57"/>
    </row>
    <row r="115" spans="1:25">
      <c r="A115" s="31" t="s">
        <v>404</v>
      </c>
      <c r="B115" s="17" t="s">
        <v>405</v>
      </c>
      <c r="C115" s="60">
        <v>0</v>
      </c>
      <c r="D115" s="60"/>
      <c r="E115" s="60"/>
      <c r="F115" s="55">
        <f t="shared" si="2"/>
        <v>0</v>
      </c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57"/>
      <c r="Y115" s="57"/>
    </row>
    <row r="116" spans="1:25">
      <c r="A116" s="23" t="s">
        <v>406</v>
      </c>
      <c r="B116" s="17" t="s">
        <v>407</v>
      </c>
      <c r="C116" s="54">
        <v>0</v>
      </c>
      <c r="D116" s="54"/>
      <c r="E116" s="54"/>
      <c r="F116" s="55">
        <f t="shared" si="2"/>
        <v>0</v>
      </c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7"/>
      <c r="Y116" s="57"/>
    </row>
    <row r="117" spans="1:25">
      <c r="A117" s="31" t="s">
        <v>408</v>
      </c>
      <c r="B117" s="17" t="s">
        <v>409</v>
      </c>
      <c r="C117" s="60">
        <v>0</v>
      </c>
      <c r="D117" s="60"/>
      <c r="E117" s="60"/>
      <c r="F117" s="55">
        <f t="shared" si="2"/>
        <v>0</v>
      </c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57"/>
      <c r="Y117" s="57"/>
    </row>
    <row r="118" spans="1:25">
      <c r="A118" s="31" t="s">
        <v>410</v>
      </c>
      <c r="B118" s="17" t="s">
        <v>411</v>
      </c>
      <c r="C118" s="60">
        <v>0</v>
      </c>
      <c r="D118" s="60"/>
      <c r="E118" s="60"/>
      <c r="F118" s="55">
        <f t="shared" si="2"/>
        <v>0</v>
      </c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57"/>
      <c r="Y118" s="57"/>
    </row>
    <row r="119" spans="1:25">
      <c r="A119" s="64" t="s">
        <v>412</v>
      </c>
      <c r="B119" s="21" t="s">
        <v>413</v>
      </c>
      <c r="C119" s="62">
        <f>SUM(C115:C118)</f>
        <v>0</v>
      </c>
      <c r="D119" s="62">
        <f>SUM(D115:D118)</f>
        <v>0</v>
      </c>
      <c r="E119" s="62">
        <f>SUM(E115:E118)</f>
        <v>0</v>
      </c>
      <c r="F119" s="62">
        <f>SUM(F115:F118)</f>
        <v>0</v>
      </c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57"/>
      <c r="Y119" s="57"/>
    </row>
    <row r="120" spans="1:25">
      <c r="A120" s="23" t="s">
        <v>414</v>
      </c>
      <c r="B120" s="17" t="s">
        <v>415</v>
      </c>
      <c r="C120" s="54">
        <v>0</v>
      </c>
      <c r="D120" s="54"/>
      <c r="E120" s="54"/>
      <c r="F120" s="55">
        <f t="shared" si="2"/>
        <v>0</v>
      </c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7"/>
      <c r="Y120" s="57"/>
    </row>
    <row r="121" spans="1:25" ht="15.75">
      <c r="A121" s="34" t="s">
        <v>416</v>
      </c>
      <c r="B121" s="35" t="s">
        <v>417</v>
      </c>
      <c r="C121" s="62">
        <f>C102+C107+C110+C114+C119</f>
        <v>524667</v>
      </c>
      <c r="D121" s="62">
        <f>D114+D119+D120</f>
        <v>0</v>
      </c>
      <c r="E121" s="62">
        <f>E114+E119+E120</f>
        <v>0</v>
      </c>
      <c r="F121" s="62">
        <f>F114+F119+F120</f>
        <v>524667</v>
      </c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57"/>
      <c r="Y121" s="57"/>
    </row>
    <row r="122" spans="1:25" ht="15.75">
      <c r="A122" s="36" t="s">
        <v>418</v>
      </c>
      <c r="B122" s="37"/>
      <c r="C122" s="65">
        <f>C98+C121</f>
        <v>792066429</v>
      </c>
      <c r="D122" s="44">
        <f>D98+D121</f>
        <v>0</v>
      </c>
      <c r="E122" s="44">
        <f>E98+E121</f>
        <v>0</v>
      </c>
      <c r="F122" s="65">
        <f>F98+F121</f>
        <v>792066429</v>
      </c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2:25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2:25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2:25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2:25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2:25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2:25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2:25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2:25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2:25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2:25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2:25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2:25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2:25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2: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2: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2:25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2:25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2:25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2:25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2:25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2:25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2:25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2:25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2:25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2:25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2:25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2:25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2:25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2:25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2:25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2:25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2:25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2:25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2:25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2:25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2:25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2:25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2:25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2:25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2:25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2:25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2:25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2:25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</sheetData>
  <mergeCells count="3">
    <mergeCell ref="A1:F1"/>
    <mergeCell ref="A2:F2"/>
    <mergeCell ref="C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91"/>
  <sheetViews>
    <sheetView workbookViewId="0">
      <selection sqref="A1:XFD1048576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  <col min="9" max="9" width="0.140625" customWidth="1"/>
    <col min="10" max="14" width="9.140625" hidden="1" customWidth="1"/>
    <col min="15" max="15" width="1.42578125" hidden="1" customWidth="1"/>
    <col min="16" max="35" width="9.140625" hidden="1" customWidth="1"/>
    <col min="257" max="257" width="64.7109375" customWidth="1"/>
    <col min="258" max="258" width="9.42578125" customWidth="1"/>
    <col min="259" max="259" width="22.42578125" customWidth="1"/>
    <col min="260" max="260" width="18.85546875" customWidth="1"/>
    <col min="261" max="261" width="18.7109375" customWidth="1"/>
    <col min="262" max="262" width="18.28515625" customWidth="1"/>
    <col min="263" max="263" width="18" customWidth="1"/>
    <col min="264" max="264" width="18.7109375" customWidth="1"/>
    <col min="265" max="265" width="0.140625" customWidth="1"/>
    <col min="266" max="291" width="0" hidden="1" customWidth="1"/>
    <col min="513" max="513" width="64.7109375" customWidth="1"/>
    <col min="514" max="514" width="9.42578125" customWidth="1"/>
    <col min="515" max="515" width="22.42578125" customWidth="1"/>
    <col min="516" max="516" width="18.85546875" customWidth="1"/>
    <col min="517" max="517" width="18.7109375" customWidth="1"/>
    <col min="518" max="518" width="18.28515625" customWidth="1"/>
    <col min="519" max="519" width="18" customWidth="1"/>
    <col min="520" max="520" width="18.7109375" customWidth="1"/>
    <col min="521" max="521" width="0.140625" customWidth="1"/>
    <col min="522" max="547" width="0" hidden="1" customWidth="1"/>
    <col min="769" max="769" width="64.7109375" customWidth="1"/>
    <col min="770" max="770" width="9.42578125" customWidth="1"/>
    <col min="771" max="771" width="22.42578125" customWidth="1"/>
    <col min="772" max="772" width="18.85546875" customWidth="1"/>
    <col min="773" max="773" width="18.7109375" customWidth="1"/>
    <col min="774" max="774" width="18.28515625" customWidth="1"/>
    <col min="775" max="775" width="18" customWidth="1"/>
    <col min="776" max="776" width="18.7109375" customWidth="1"/>
    <col min="777" max="777" width="0.140625" customWidth="1"/>
    <col min="778" max="803" width="0" hidden="1" customWidth="1"/>
    <col min="1025" max="1025" width="64.7109375" customWidth="1"/>
    <col min="1026" max="1026" width="9.42578125" customWidth="1"/>
    <col min="1027" max="1027" width="22.42578125" customWidth="1"/>
    <col min="1028" max="1028" width="18.85546875" customWidth="1"/>
    <col min="1029" max="1029" width="18.7109375" customWidth="1"/>
    <col min="1030" max="1030" width="18.28515625" customWidth="1"/>
    <col min="1031" max="1031" width="18" customWidth="1"/>
    <col min="1032" max="1032" width="18.7109375" customWidth="1"/>
    <col min="1033" max="1033" width="0.140625" customWidth="1"/>
    <col min="1034" max="1059" width="0" hidden="1" customWidth="1"/>
    <col min="1281" max="1281" width="64.7109375" customWidth="1"/>
    <col min="1282" max="1282" width="9.42578125" customWidth="1"/>
    <col min="1283" max="1283" width="22.42578125" customWidth="1"/>
    <col min="1284" max="1284" width="18.85546875" customWidth="1"/>
    <col min="1285" max="1285" width="18.7109375" customWidth="1"/>
    <col min="1286" max="1286" width="18.28515625" customWidth="1"/>
    <col min="1287" max="1287" width="18" customWidth="1"/>
    <col min="1288" max="1288" width="18.7109375" customWidth="1"/>
    <col min="1289" max="1289" width="0.140625" customWidth="1"/>
    <col min="1290" max="1315" width="0" hidden="1" customWidth="1"/>
    <col min="1537" max="1537" width="64.7109375" customWidth="1"/>
    <col min="1538" max="1538" width="9.42578125" customWidth="1"/>
    <col min="1539" max="1539" width="22.42578125" customWidth="1"/>
    <col min="1540" max="1540" width="18.85546875" customWidth="1"/>
    <col min="1541" max="1541" width="18.7109375" customWidth="1"/>
    <col min="1542" max="1542" width="18.28515625" customWidth="1"/>
    <col min="1543" max="1543" width="18" customWidth="1"/>
    <col min="1544" max="1544" width="18.7109375" customWidth="1"/>
    <col min="1545" max="1545" width="0.140625" customWidth="1"/>
    <col min="1546" max="1571" width="0" hidden="1" customWidth="1"/>
    <col min="1793" max="1793" width="64.7109375" customWidth="1"/>
    <col min="1794" max="1794" width="9.42578125" customWidth="1"/>
    <col min="1795" max="1795" width="22.42578125" customWidth="1"/>
    <col min="1796" max="1796" width="18.85546875" customWidth="1"/>
    <col min="1797" max="1797" width="18.7109375" customWidth="1"/>
    <col min="1798" max="1798" width="18.28515625" customWidth="1"/>
    <col min="1799" max="1799" width="18" customWidth="1"/>
    <col min="1800" max="1800" width="18.7109375" customWidth="1"/>
    <col min="1801" max="1801" width="0.140625" customWidth="1"/>
    <col min="1802" max="1827" width="0" hidden="1" customWidth="1"/>
    <col min="2049" max="2049" width="64.7109375" customWidth="1"/>
    <col min="2050" max="2050" width="9.42578125" customWidth="1"/>
    <col min="2051" max="2051" width="22.42578125" customWidth="1"/>
    <col min="2052" max="2052" width="18.85546875" customWidth="1"/>
    <col min="2053" max="2053" width="18.7109375" customWidth="1"/>
    <col min="2054" max="2054" width="18.28515625" customWidth="1"/>
    <col min="2055" max="2055" width="18" customWidth="1"/>
    <col min="2056" max="2056" width="18.7109375" customWidth="1"/>
    <col min="2057" max="2057" width="0.140625" customWidth="1"/>
    <col min="2058" max="2083" width="0" hidden="1" customWidth="1"/>
    <col min="2305" max="2305" width="64.7109375" customWidth="1"/>
    <col min="2306" max="2306" width="9.42578125" customWidth="1"/>
    <col min="2307" max="2307" width="22.42578125" customWidth="1"/>
    <col min="2308" max="2308" width="18.85546875" customWidth="1"/>
    <col min="2309" max="2309" width="18.7109375" customWidth="1"/>
    <col min="2310" max="2310" width="18.28515625" customWidth="1"/>
    <col min="2311" max="2311" width="18" customWidth="1"/>
    <col min="2312" max="2312" width="18.7109375" customWidth="1"/>
    <col min="2313" max="2313" width="0.140625" customWidth="1"/>
    <col min="2314" max="2339" width="0" hidden="1" customWidth="1"/>
    <col min="2561" max="2561" width="64.7109375" customWidth="1"/>
    <col min="2562" max="2562" width="9.42578125" customWidth="1"/>
    <col min="2563" max="2563" width="22.42578125" customWidth="1"/>
    <col min="2564" max="2564" width="18.85546875" customWidth="1"/>
    <col min="2565" max="2565" width="18.7109375" customWidth="1"/>
    <col min="2566" max="2566" width="18.28515625" customWidth="1"/>
    <col min="2567" max="2567" width="18" customWidth="1"/>
    <col min="2568" max="2568" width="18.7109375" customWidth="1"/>
    <col min="2569" max="2569" width="0.140625" customWidth="1"/>
    <col min="2570" max="2595" width="0" hidden="1" customWidth="1"/>
    <col min="2817" max="2817" width="64.7109375" customWidth="1"/>
    <col min="2818" max="2818" width="9.42578125" customWidth="1"/>
    <col min="2819" max="2819" width="22.42578125" customWidth="1"/>
    <col min="2820" max="2820" width="18.85546875" customWidth="1"/>
    <col min="2821" max="2821" width="18.7109375" customWidth="1"/>
    <col min="2822" max="2822" width="18.28515625" customWidth="1"/>
    <col min="2823" max="2823" width="18" customWidth="1"/>
    <col min="2824" max="2824" width="18.7109375" customWidth="1"/>
    <col min="2825" max="2825" width="0.140625" customWidth="1"/>
    <col min="2826" max="2851" width="0" hidden="1" customWidth="1"/>
    <col min="3073" max="3073" width="64.7109375" customWidth="1"/>
    <col min="3074" max="3074" width="9.42578125" customWidth="1"/>
    <col min="3075" max="3075" width="22.42578125" customWidth="1"/>
    <col min="3076" max="3076" width="18.85546875" customWidth="1"/>
    <col min="3077" max="3077" width="18.7109375" customWidth="1"/>
    <col min="3078" max="3078" width="18.28515625" customWidth="1"/>
    <col min="3079" max="3079" width="18" customWidth="1"/>
    <col min="3080" max="3080" width="18.7109375" customWidth="1"/>
    <col min="3081" max="3081" width="0.140625" customWidth="1"/>
    <col min="3082" max="3107" width="0" hidden="1" customWidth="1"/>
    <col min="3329" max="3329" width="64.7109375" customWidth="1"/>
    <col min="3330" max="3330" width="9.42578125" customWidth="1"/>
    <col min="3331" max="3331" width="22.42578125" customWidth="1"/>
    <col min="3332" max="3332" width="18.85546875" customWidth="1"/>
    <col min="3333" max="3333" width="18.7109375" customWidth="1"/>
    <col min="3334" max="3334" width="18.28515625" customWidth="1"/>
    <col min="3335" max="3335" width="18" customWidth="1"/>
    <col min="3336" max="3336" width="18.7109375" customWidth="1"/>
    <col min="3337" max="3337" width="0.140625" customWidth="1"/>
    <col min="3338" max="3363" width="0" hidden="1" customWidth="1"/>
    <col min="3585" max="3585" width="64.7109375" customWidth="1"/>
    <col min="3586" max="3586" width="9.42578125" customWidth="1"/>
    <col min="3587" max="3587" width="22.42578125" customWidth="1"/>
    <col min="3588" max="3588" width="18.85546875" customWidth="1"/>
    <col min="3589" max="3589" width="18.7109375" customWidth="1"/>
    <col min="3590" max="3590" width="18.28515625" customWidth="1"/>
    <col min="3591" max="3591" width="18" customWidth="1"/>
    <col min="3592" max="3592" width="18.7109375" customWidth="1"/>
    <col min="3593" max="3593" width="0.140625" customWidth="1"/>
    <col min="3594" max="3619" width="0" hidden="1" customWidth="1"/>
    <col min="3841" max="3841" width="64.7109375" customWidth="1"/>
    <col min="3842" max="3842" width="9.42578125" customWidth="1"/>
    <col min="3843" max="3843" width="22.42578125" customWidth="1"/>
    <col min="3844" max="3844" width="18.85546875" customWidth="1"/>
    <col min="3845" max="3845" width="18.7109375" customWidth="1"/>
    <col min="3846" max="3846" width="18.28515625" customWidth="1"/>
    <col min="3847" max="3847" width="18" customWidth="1"/>
    <col min="3848" max="3848" width="18.7109375" customWidth="1"/>
    <col min="3849" max="3849" width="0.140625" customWidth="1"/>
    <col min="3850" max="3875" width="0" hidden="1" customWidth="1"/>
    <col min="4097" max="4097" width="64.7109375" customWidth="1"/>
    <col min="4098" max="4098" width="9.42578125" customWidth="1"/>
    <col min="4099" max="4099" width="22.42578125" customWidth="1"/>
    <col min="4100" max="4100" width="18.85546875" customWidth="1"/>
    <col min="4101" max="4101" width="18.7109375" customWidth="1"/>
    <col min="4102" max="4102" width="18.28515625" customWidth="1"/>
    <col min="4103" max="4103" width="18" customWidth="1"/>
    <col min="4104" max="4104" width="18.7109375" customWidth="1"/>
    <col min="4105" max="4105" width="0.140625" customWidth="1"/>
    <col min="4106" max="4131" width="0" hidden="1" customWidth="1"/>
    <col min="4353" max="4353" width="64.7109375" customWidth="1"/>
    <col min="4354" max="4354" width="9.42578125" customWidth="1"/>
    <col min="4355" max="4355" width="22.42578125" customWidth="1"/>
    <col min="4356" max="4356" width="18.85546875" customWidth="1"/>
    <col min="4357" max="4357" width="18.7109375" customWidth="1"/>
    <col min="4358" max="4358" width="18.28515625" customWidth="1"/>
    <col min="4359" max="4359" width="18" customWidth="1"/>
    <col min="4360" max="4360" width="18.7109375" customWidth="1"/>
    <col min="4361" max="4361" width="0.140625" customWidth="1"/>
    <col min="4362" max="4387" width="0" hidden="1" customWidth="1"/>
    <col min="4609" max="4609" width="64.7109375" customWidth="1"/>
    <col min="4610" max="4610" width="9.42578125" customWidth="1"/>
    <col min="4611" max="4611" width="22.42578125" customWidth="1"/>
    <col min="4612" max="4612" width="18.85546875" customWidth="1"/>
    <col min="4613" max="4613" width="18.7109375" customWidth="1"/>
    <col min="4614" max="4614" width="18.28515625" customWidth="1"/>
    <col min="4615" max="4615" width="18" customWidth="1"/>
    <col min="4616" max="4616" width="18.7109375" customWidth="1"/>
    <col min="4617" max="4617" width="0.140625" customWidth="1"/>
    <col min="4618" max="4643" width="0" hidden="1" customWidth="1"/>
    <col min="4865" max="4865" width="64.7109375" customWidth="1"/>
    <col min="4866" max="4866" width="9.42578125" customWidth="1"/>
    <col min="4867" max="4867" width="22.42578125" customWidth="1"/>
    <col min="4868" max="4868" width="18.85546875" customWidth="1"/>
    <col min="4869" max="4869" width="18.7109375" customWidth="1"/>
    <col min="4870" max="4870" width="18.28515625" customWidth="1"/>
    <col min="4871" max="4871" width="18" customWidth="1"/>
    <col min="4872" max="4872" width="18.7109375" customWidth="1"/>
    <col min="4873" max="4873" width="0.140625" customWidth="1"/>
    <col min="4874" max="4899" width="0" hidden="1" customWidth="1"/>
    <col min="5121" max="5121" width="64.7109375" customWidth="1"/>
    <col min="5122" max="5122" width="9.42578125" customWidth="1"/>
    <col min="5123" max="5123" width="22.42578125" customWidth="1"/>
    <col min="5124" max="5124" width="18.85546875" customWidth="1"/>
    <col min="5125" max="5125" width="18.7109375" customWidth="1"/>
    <col min="5126" max="5126" width="18.28515625" customWidth="1"/>
    <col min="5127" max="5127" width="18" customWidth="1"/>
    <col min="5128" max="5128" width="18.7109375" customWidth="1"/>
    <col min="5129" max="5129" width="0.140625" customWidth="1"/>
    <col min="5130" max="5155" width="0" hidden="1" customWidth="1"/>
    <col min="5377" max="5377" width="64.7109375" customWidth="1"/>
    <col min="5378" max="5378" width="9.42578125" customWidth="1"/>
    <col min="5379" max="5379" width="22.42578125" customWidth="1"/>
    <col min="5380" max="5380" width="18.85546875" customWidth="1"/>
    <col min="5381" max="5381" width="18.7109375" customWidth="1"/>
    <col min="5382" max="5382" width="18.28515625" customWidth="1"/>
    <col min="5383" max="5383" width="18" customWidth="1"/>
    <col min="5384" max="5384" width="18.7109375" customWidth="1"/>
    <col min="5385" max="5385" width="0.140625" customWidth="1"/>
    <col min="5386" max="5411" width="0" hidden="1" customWidth="1"/>
    <col min="5633" max="5633" width="64.7109375" customWidth="1"/>
    <col min="5634" max="5634" width="9.42578125" customWidth="1"/>
    <col min="5635" max="5635" width="22.42578125" customWidth="1"/>
    <col min="5636" max="5636" width="18.85546875" customWidth="1"/>
    <col min="5637" max="5637" width="18.7109375" customWidth="1"/>
    <col min="5638" max="5638" width="18.28515625" customWidth="1"/>
    <col min="5639" max="5639" width="18" customWidth="1"/>
    <col min="5640" max="5640" width="18.7109375" customWidth="1"/>
    <col min="5641" max="5641" width="0.140625" customWidth="1"/>
    <col min="5642" max="5667" width="0" hidden="1" customWidth="1"/>
    <col min="5889" max="5889" width="64.7109375" customWidth="1"/>
    <col min="5890" max="5890" width="9.42578125" customWidth="1"/>
    <col min="5891" max="5891" width="22.42578125" customWidth="1"/>
    <col min="5892" max="5892" width="18.85546875" customWidth="1"/>
    <col min="5893" max="5893" width="18.7109375" customWidth="1"/>
    <col min="5894" max="5894" width="18.28515625" customWidth="1"/>
    <col min="5895" max="5895" width="18" customWidth="1"/>
    <col min="5896" max="5896" width="18.7109375" customWidth="1"/>
    <col min="5897" max="5897" width="0.140625" customWidth="1"/>
    <col min="5898" max="5923" width="0" hidden="1" customWidth="1"/>
    <col min="6145" max="6145" width="64.7109375" customWidth="1"/>
    <col min="6146" max="6146" width="9.42578125" customWidth="1"/>
    <col min="6147" max="6147" width="22.42578125" customWidth="1"/>
    <col min="6148" max="6148" width="18.85546875" customWidth="1"/>
    <col min="6149" max="6149" width="18.7109375" customWidth="1"/>
    <col min="6150" max="6150" width="18.28515625" customWidth="1"/>
    <col min="6151" max="6151" width="18" customWidth="1"/>
    <col min="6152" max="6152" width="18.7109375" customWidth="1"/>
    <col min="6153" max="6153" width="0.140625" customWidth="1"/>
    <col min="6154" max="6179" width="0" hidden="1" customWidth="1"/>
    <col min="6401" max="6401" width="64.7109375" customWidth="1"/>
    <col min="6402" max="6402" width="9.42578125" customWidth="1"/>
    <col min="6403" max="6403" width="22.42578125" customWidth="1"/>
    <col min="6404" max="6404" width="18.85546875" customWidth="1"/>
    <col min="6405" max="6405" width="18.7109375" customWidth="1"/>
    <col min="6406" max="6406" width="18.28515625" customWidth="1"/>
    <col min="6407" max="6407" width="18" customWidth="1"/>
    <col min="6408" max="6408" width="18.7109375" customWidth="1"/>
    <col min="6409" max="6409" width="0.140625" customWidth="1"/>
    <col min="6410" max="6435" width="0" hidden="1" customWidth="1"/>
    <col min="6657" max="6657" width="64.7109375" customWidth="1"/>
    <col min="6658" max="6658" width="9.42578125" customWidth="1"/>
    <col min="6659" max="6659" width="22.42578125" customWidth="1"/>
    <col min="6660" max="6660" width="18.85546875" customWidth="1"/>
    <col min="6661" max="6661" width="18.7109375" customWidth="1"/>
    <col min="6662" max="6662" width="18.28515625" customWidth="1"/>
    <col min="6663" max="6663" width="18" customWidth="1"/>
    <col min="6664" max="6664" width="18.7109375" customWidth="1"/>
    <col min="6665" max="6665" width="0.140625" customWidth="1"/>
    <col min="6666" max="6691" width="0" hidden="1" customWidth="1"/>
    <col min="6913" max="6913" width="64.7109375" customWidth="1"/>
    <col min="6914" max="6914" width="9.42578125" customWidth="1"/>
    <col min="6915" max="6915" width="22.42578125" customWidth="1"/>
    <col min="6916" max="6916" width="18.85546875" customWidth="1"/>
    <col min="6917" max="6917" width="18.7109375" customWidth="1"/>
    <col min="6918" max="6918" width="18.28515625" customWidth="1"/>
    <col min="6919" max="6919" width="18" customWidth="1"/>
    <col min="6920" max="6920" width="18.7109375" customWidth="1"/>
    <col min="6921" max="6921" width="0.140625" customWidth="1"/>
    <col min="6922" max="6947" width="0" hidden="1" customWidth="1"/>
    <col min="7169" max="7169" width="64.7109375" customWidth="1"/>
    <col min="7170" max="7170" width="9.42578125" customWidth="1"/>
    <col min="7171" max="7171" width="22.42578125" customWidth="1"/>
    <col min="7172" max="7172" width="18.85546875" customWidth="1"/>
    <col min="7173" max="7173" width="18.7109375" customWidth="1"/>
    <col min="7174" max="7174" width="18.28515625" customWidth="1"/>
    <col min="7175" max="7175" width="18" customWidth="1"/>
    <col min="7176" max="7176" width="18.7109375" customWidth="1"/>
    <col min="7177" max="7177" width="0.140625" customWidth="1"/>
    <col min="7178" max="7203" width="0" hidden="1" customWidth="1"/>
    <col min="7425" max="7425" width="64.7109375" customWidth="1"/>
    <col min="7426" max="7426" width="9.42578125" customWidth="1"/>
    <col min="7427" max="7427" width="22.42578125" customWidth="1"/>
    <col min="7428" max="7428" width="18.85546875" customWidth="1"/>
    <col min="7429" max="7429" width="18.7109375" customWidth="1"/>
    <col min="7430" max="7430" width="18.28515625" customWidth="1"/>
    <col min="7431" max="7431" width="18" customWidth="1"/>
    <col min="7432" max="7432" width="18.7109375" customWidth="1"/>
    <col min="7433" max="7433" width="0.140625" customWidth="1"/>
    <col min="7434" max="7459" width="0" hidden="1" customWidth="1"/>
    <col min="7681" max="7681" width="64.7109375" customWidth="1"/>
    <col min="7682" max="7682" width="9.42578125" customWidth="1"/>
    <col min="7683" max="7683" width="22.42578125" customWidth="1"/>
    <col min="7684" max="7684" width="18.85546875" customWidth="1"/>
    <col min="7685" max="7685" width="18.7109375" customWidth="1"/>
    <col min="7686" max="7686" width="18.28515625" customWidth="1"/>
    <col min="7687" max="7687" width="18" customWidth="1"/>
    <col min="7688" max="7688" width="18.7109375" customWidth="1"/>
    <col min="7689" max="7689" width="0.140625" customWidth="1"/>
    <col min="7690" max="7715" width="0" hidden="1" customWidth="1"/>
    <col min="7937" max="7937" width="64.7109375" customWidth="1"/>
    <col min="7938" max="7938" width="9.42578125" customWidth="1"/>
    <col min="7939" max="7939" width="22.42578125" customWidth="1"/>
    <col min="7940" max="7940" width="18.85546875" customWidth="1"/>
    <col min="7941" max="7941" width="18.7109375" customWidth="1"/>
    <col min="7942" max="7942" width="18.28515625" customWidth="1"/>
    <col min="7943" max="7943" width="18" customWidth="1"/>
    <col min="7944" max="7944" width="18.7109375" customWidth="1"/>
    <col min="7945" max="7945" width="0.140625" customWidth="1"/>
    <col min="7946" max="7971" width="0" hidden="1" customWidth="1"/>
    <col min="8193" max="8193" width="64.7109375" customWidth="1"/>
    <col min="8194" max="8194" width="9.42578125" customWidth="1"/>
    <col min="8195" max="8195" width="22.42578125" customWidth="1"/>
    <col min="8196" max="8196" width="18.85546875" customWidth="1"/>
    <col min="8197" max="8197" width="18.7109375" customWidth="1"/>
    <col min="8198" max="8198" width="18.28515625" customWidth="1"/>
    <col min="8199" max="8199" width="18" customWidth="1"/>
    <col min="8200" max="8200" width="18.7109375" customWidth="1"/>
    <col min="8201" max="8201" width="0.140625" customWidth="1"/>
    <col min="8202" max="8227" width="0" hidden="1" customWidth="1"/>
    <col min="8449" max="8449" width="64.7109375" customWidth="1"/>
    <col min="8450" max="8450" width="9.42578125" customWidth="1"/>
    <col min="8451" max="8451" width="22.42578125" customWidth="1"/>
    <col min="8452" max="8452" width="18.85546875" customWidth="1"/>
    <col min="8453" max="8453" width="18.7109375" customWidth="1"/>
    <col min="8454" max="8454" width="18.28515625" customWidth="1"/>
    <col min="8455" max="8455" width="18" customWidth="1"/>
    <col min="8456" max="8456" width="18.7109375" customWidth="1"/>
    <col min="8457" max="8457" width="0.140625" customWidth="1"/>
    <col min="8458" max="8483" width="0" hidden="1" customWidth="1"/>
    <col min="8705" max="8705" width="64.7109375" customWidth="1"/>
    <col min="8706" max="8706" width="9.42578125" customWidth="1"/>
    <col min="8707" max="8707" width="22.42578125" customWidth="1"/>
    <col min="8708" max="8708" width="18.85546875" customWidth="1"/>
    <col min="8709" max="8709" width="18.7109375" customWidth="1"/>
    <col min="8710" max="8710" width="18.28515625" customWidth="1"/>
    <col min="8711" max="8711" width="18" customWidth="1"/>
    <col min="8712" max="8712" width="18.7109375" customWidth="1"/>
    <col min="8713" max="8713" width="0.140625" customWidth="1"/>
    <col min="8714" max="8739" width="0" hidden="1" customWidth="1"/>
    <col min="8961" max="8961" width="64.7109375" customWidth="1"/>
    <col min="8962" max="8962" width="9.42578125" customWidth="1"/>
    <col min="8963" max="8963" width="22.42578125" customWidth="1"/>
    <col min="8964" max="8964" width="18.85546875" customWidth="1"/>
    <col min="8965" max="8965" width="18.7109375" customWidth="1"/>
    <col min="8966" max="8966" width="18.28515625" customWidth="1"/>
    <col min="8967" max="8967" width="18" customWidth="1"/>
    <col min="8968" max="8968" width="18.7109375" customWidth="1"/>
    <col min="8969" max="8969" width="0.140625" customWidth="1"/>
    <col min="8970" max="8995" width="0" hidden="1" customWidth="1"/>
    <col min="9217" max="9217" width="64.7109375" customWidth="1"/>
    <col min="9218" max="9218" width="9.42578125" customWidth="1"/>
    <col min="9219" max="9219" width="22.42578125" customWidth="1"/>
    <col min="9220" max="9220" width="18.85546875" customWidth="1"/>
    <col min="9221" max="9221" width="18.7109375" customWidth="1"/>
    <col min="9222" max="9222" width="18.28515625" customWidth="1"/>
    <col min="9223" max="9223" width="18" customWidth="1"/>
    <col min="9224" max="9224" width="18.7109375" customWidth="1"/>
    <col min="9225" max="9225" width="0.140625" customWidth="1"/>
    <col min="9226" max="9251" width="0" hidden="1" customWidth="1"/>
    <col min="9473" max="9473" width="64.7109375" customWidth="1"/>
    <col min="9474" max="9474" width="9.42578125" customWidth="1"/>
    <col min="9475" max="9475" width="22.42578125" customWidth="1"/>
    <col min="9476" max="9476" width="18.85546875" customWidth="1"/>
    <col min="9477" max="9477" width="18.7109375" customWidth="1"/>
    <col min="9478" max="9478" width="18.28515625" customWidth="1"/>
    <col min="9479" max="9479" width="18" customWidth="1"/>
    <col min="9480" max="9480" width="18.7109375" customWidth="1"/>
    <col min="9481" max="9481" width="0.140625" customWidth="1"/>
    <col min="9482" max="9507" width="0" hidden="1" customWidth="1"/>
    <col min="9729" max="9729" width="64.7109375" customWidth="1"/>
    <col min="9730" max="9730" width="9.42578125" customWidth="1"/>
    <col min="9731" max="9731" width="22.42578125" customWidth="1"/>
    <col min="9732" max="9732" width="18.85546875" customWidth="1"/>
    <col min="9733" max="9733" width="18.7109375" customWidth="1"/>
    <col min="9734" max="9734" width="18.28515625" customWidth="1"/>
    <col min="9735" max="9735" width="18" customWidth="1"/>
    <col min="9736" max="9736" width="18.7109375" customWidth="1"/>
    <col min="9737" max="9737" width="0.140625" customWidth="1"/>
    <col min="9738" max="9763" width="0" hidden="1" customWidth="1"/>
    <col min="9985" max="9985" width="64.7109375" customWidth="1"/>
    <col min="9986" max="9986" width="9.42578125" customWidth="1"/>
    <col min="9987" max="9987" width="22.42578125" customWidth="1"/>
    <col min="9988" max="9988" width="18.85546875" customWidth="1"/>
    <col min="9989" max="9989" width="18.7109375" customWidth="1"/>
    <col min="9990" max="9990" width="18.28515625" customWidth="1"/>
    <col min="9991" max="9991" width="18" customWidth="1"/>
    <col min="9992" max="9992" width="18.7109375" customWidth="1"/>
    <col min="9993" max="9993" width="0.140625" customWidth="1"/>
    <col min="9994" max="10019" width="0" hidden="1" customWidth="1"/>
    <col min="10241" max="10241" width="64.7109375" customWidth="1"/>
    <col min="10242" max="10242" width="9.42578125" customWidth="1"/>
    <col min="10243" max="10243" width="22.42578125" customWidth="1"/>
    <col min="10244" max="10244" width="18.85546875" customWidth="1"/>
    <col min="10245" max="10245" width="18.7109375" customWidth="1"/>
    <col min="10246" max="10246" width="18.28515625" customWidth="1"/>
    <col min="10247" max="10247" width="18" customWidth="1"/>
    <col min="10248" max="10248" width="18.7109375" customWidth="1"/>
    <col min="10249" max="10249" width="0.140625" customWidth="1"/>
    <col min="10250" max="10275" width="0" hidden="1" customWidth="1"/>
    <col min="10497" max="10497" width="64.7109375" customWidth="1"/>
    <col min="10498" max="10498" width="9.42578125" customWidth="1"/>
    <col min="10499" max="10499" width="22.42578125" customWidth="1"/>
    <col min="10500" max="10500" width="18.85546875" customWidth="1"/>
    <col min="10501" max="10501" width="18.7109375" customWidth="1"/>
    <col min="10502" max="10502" width="18.28515625" customWidth="1"/>
    <col min="10503" max="10503" width="18" customWidth="1"/>
    <col min="10504" max="10504" width="18.7109375" customWidth="1"/>
    <col min="10505" max="10505" width="0.140625" customWidth="1"/>
    <col min="10506" max="10531" width="0" hidden="1" customWidth="1"/>
    <col min="10753" max="10753" width="64.7109375" customWidth="1"/>
    <col min="10754" max="10754" width="9.42578125" customWidth="1"/>
    <col min="10755" max="10755" width="22.42578125" customWidth="1"/>
    <col min="10756" max="10756" width="18.85546875" customWidth="1"/>
    <col min="10757" max="10757" width="18.7109375" customWidth="1"/>
    <col min="10758" max="10758" width="18.28515625" customWidth="1"/>
    <col min="10759" max="10759" width="18" customWidth="1"/>
    <col min="10760" max="10760" width="18.7109375" customWidth="1"/>
    <col min="10761" max="10761" width="0.140625" customWidth="1"/>
    <col min="10762" max="10787" width="0" hidden="1" customWidth="1"/>
    <col min="11009" max="11009" width="64.7109375" customWidth="1"/>
    <col min="11010" max="11010" width="9.42578125" customWidth="1"/>
    <col min="11011" max="11011" width="22.42578125" customWidth="1"/>
    <col min="11012" max="11012" width="18.85546875" customWidth="1"/>
    <col min="11013" max="11013" width="18.7109375" customWidth="1"/>
    <col min="11014" max="11014" width="18.28515625" customWidth="1"/>
    <col min="11015" max="11015" width="18" customWidth="1"/>
    <col min="11016" max="11016" width="18.7109375" customWidth="1"/>
    <col min="11017" max="11017" width="0.140625" customWidth="1"/>
    <col min="11018" max="11043" width="0" hidden="1" customWidth="1"/>
    <col min="11265" max="11265" width="64.7109375" customWidth="1"/>
    <col min="11266" max="11266" width="9.42578125" customWidth="1"/>
    <col min="11267" max="11267" width="22.42578125" customWidth="1"/>
    <col min="11268" max="11268" width="18.85546875" customWidth="1"/>
    <col min="11269" max="11269" width="18.7109375" customWidth="1"/>
    <col min="11270" max="11270" width="18.28515625" customWidth="1"/>
    <col min="11271" max="11271" width="18" customWidth="1"/>
    <col min="11272" max="11272" width="18.7109375" customWidth="1"/>
    <col min="11273" max="11273" width="0.140625" customWidth="1"/>
    <col min="11274" max="11299" width="0" hidden="1" customWidth="1"/>
    <col min="11521" max="11521" width="64.7109375" customWidth="1"/>
    <col min="11522" max="11522" width="9.42578125" customWidth="1"/>
    <col min="11523" max="11523" width="22.42578125" customWidth="1"/>
    <col min="11524" max="11524" width="18.85546875" customWidth="1"/>
    <col min="11525" max="11525" width="18.7109375" customWidth="1"/>
    <col min="11526" max="11526" width="18.28515625" customWidth="1"/>
    <col min="11527" max="11527" width="18" customWidth="1"/>
    <col min="11528" max="11528" width="18.7109375" customWidth="1"/>
    <col min="11529" max="11529" width="0.140625" customWidth="1"/>
    <col min="11530" max="11555" width="0" hidden="1" customWidth="1"/>
    <col min="11777" max="11777" width="64.7109375" customWidth="1"/>
    <col min="11778" max="11778" width="9.42578125" customWidth="1"/>
    <col min="11779" max="11779" width="22.42578125" customWidth="1"/>
    <col min="11780" max="11780" width="18.85546875" customWidth="1"/>
    <col min="11781" max="11781" width="18.7109375" customWidth="1"/>
    <col min="11782" max="11782" width="18.28515625" customWidth="1"/>
    <col min="11783" max="11783" width="18" customWidth="1"/>
    <col min="11784" max="11784" width="18.7109375" customWidth="1"/>
    <col min="11785" max="11785" width="0.140625" customWidth="1"/>
    <col min="11786" max="11811" width="0" hidden="1" customWidth="1"/>
    <col min="12033" max="12033" width="64.7109375" customWidth="1"/>
    <col min="12034" max="12034" width="9.42578125" customWidth="1"/>
    <col min="12035" max="12035" width="22.42578125" customWidth="1"/>
    <col min="12036" max="12036" width="18.85546875" customWidth="1"/>
    <col min="12037" max="12037" width="18.7109375" customWidth="1"/>
    <col min="12038" max="12038" width="18.28515625" customWidth="1"/>
    <col min="12039" max="12039" width="18" customWidth="1"/>
    <col min="12040" max="12040" width="18.7109375" customWidth="1"/>
    <col min="12041" max="12041" width="0.140625" customWidth="1"/>
    <col min="12042" max="12067" width="0" hidden="1" customWidth="1"/>
    <col min="12289" max="12289" width="64.7109375" customWidth="1"/>
    <col min="12290" max="12290" width="9.42578125" customWidth="1"/>
    <col min="12291" max="12291" width="22.42578125" customWidth="1"/>
    <col min="12292" max="12292" width="18.85546875" customWidth="1"/>
    <col min="12293" max="12293" width="18.7109375" customWidth="1"/>
    <col min="12294" max="12294" width="18.28515625" customWidth="1"/>
    <col min="12295" max="12295" width="18" customWidth="1"/>
    <col min="12296" max="12296" width="18.7109375" customWidth="1"/>
    <col min="12297" max="12297" width="0.140625" customWidth="1"/>
    <col min="12298" max="12323" width="0" hidden="1" customWidth="1"/>
    <col min="12545" max="12545" width="64.7109375" customWidth="1"/>
    <col min="12546" max="12546" width="9.42578125" customWidth="1"/>
    <col min="12547" max="12547" width="22.42578125" customWidth="1"/>
    <col min="12548" max="12548" width="18.85546875" customWidth="1"/>
    <col min="12549" max="12549" width="18.7109375" customWidth="1"/>
    <col min="12550" max="12550" width="18.28515625" customWidth="1"/>
    <col min="12551" max="12551" width="18" customWidth="1"/>
    <col min="12552" max="12552" width="18.7109375" customWidth="1"/>
    <col min="12553" max="12553" width="0.140625" customWidth="1"/>
    <col min="12554" max="12579" width="0" hidden="1" customWidth="1"/>
    <col min="12801" max="12801" width="64.7109375" customWidth="1"/>
    <col min="12802" max="12802" width="9.42578125" customWidth="1"/>
    <col min="12803" max="12803" width="22.42578125" customWidth="1"/>
    <col min="12804" max="12804" width="18.85546875" customWidth="1"/>
    <col min="12805" max="12805" width="18.7109375" customWidth="1"/>
    <col min="12806" max="12806" width="18.28515625" customWidth="1"/>
    <col min="12807" max="12807" width="18" customWidth="1"/>
    <col min="12808" max="12808" width="18.7109375" customWidth="1"/>
    <col min="12809" max="12809" width="0.140625" customWidth="1"/>
    <col min="12810" max="12835" width="0" hidden="1" customWidth="1"/>
    <col min="13057" max="13057" width="64.7109375" customWidth="1"/>
    <col min="13058" max="13058" width="9.42578125" customWidth="1"/>
    <col min="13059" max="13059" width="22.42578125" customWidth="1"/>
    <col min="13060" max="13060" width="18.85546875" customWidth="1"/>
    <col min="13061" max="13061" width="18.7109375" customWidth="1"/>
    <col min="13062" max="13062" width="18.28515625" customWidth="1"/>
    <col min="13063" max="13063" width="18" customWidth="1"/>
    <col min="13064" max="13064" width="18.7109375" customWidth="1"/>
    <col min="13065" max="13065" width="0.140625" customWidth="1"/>
    <col min="13066" max="13091" width="0" hidden="1" customWidth="1"/>
    <col min="13313" max="13313" width="64.7109375" customWidth="1"/>
    <col min="13314" max="13314" width="9.42578125" customWidth="1"/>
    <col min="13315" max="13315" width="22.42578125" customWidth="1"/>
    <col min="13316" max="13316" width="18.85546875" customWidth="1"/>
    <col min="13317" max="13317" width="18.7109375" customWidth="1"/>
    <col min="13318" max="13318" width="18.28515625" customWidth="1"/>
    <col min="13319" max="13319" width="18" customWidth="1"/>
    <col min="13320" max="13320" width="18.7109375" customWidth="1"/>
    <col min="13321" max="13321" width="0.140625" customWidth="1"/>
    <col min="13322" max="13347" width="0" hidden="1" customWidth="1"/>
    <col min="13569" max="13569" width="64.7109375" customWidth="1"/>
    <col min="13570" max="13570" width="9.42578125" customWidth="1"/>
    <col min="13571" max="13571" width="22.42578125" customWidth="1"/>
    <col min="13572" max="13572" width="18.85546875" customWidth="1"/>
    <col min="13573" max="13573" width="18.7109375" customWidth="1"/>
    <col min="13574" max="13574" width="18.28515625" customWidth="1"/>
    <col min="13575" max="13575" width="18" customWidth="1"/>
    <col min="13576" max="13576" width="18.7109375" customWidth="1"/>
    <col min="13577" max="13577" width="0.140625" customWidth="1"/>
    <col min="13578" max="13603" width="0" hidden="1" customWidth="1"/>
    <col min="13825" max="13825" width="64.7109375" customWidth="1"/>
    <col min="13826" max="13826" width="9.42578125" customWidth="1"/>
    <col min="13827" max="13827" width="22.42578125" customWidth="1"/>
    <col min="13828" max="13828" width="18.85546875" customWidth="1"/>
    <col min="13829" max="13829" width="18.7109375" customWidth="1"/>
    <col min="13830" max="13830" width="18.28515625" customWidth="1"/>
    <col min="13831" max="13831" width="18" customWidth="1"/>
    <col min="13832" max="13832" width="18.7109375" customWidth="1"/>
    <col min="13833" max="13833" width="0.140625" customWidth="1"/>
    <col min="13834" max="13859" width="0" hidden="1" customWidth="1"/>
    <col min="14081" max="14081" width="64.7109375" customWidth="1"/>
    <col min="14082" max="14082" width="9.42578125" customWidth="1"/>
    <col min="14083" max="14083" width="22.42578125" customWidth="1"/>
    <col min="14084" max="14084" width="18.85546875" customWidth="1"/>
    <col min="14085" max="14085" width="18.7109375" customWidth="1"/>
    <col min="14086" max="14086" width="18.28515625" customWidth="1"/>
    <col min="14087" max="14087" width="18" customWidth="1"/>
    <col min="14088" max="14088" width="18.7109375" customWidth="1"/>
    <col min="14089" max="14089" width="0.140625" customWidth="1"/>
    <col min="14090" max="14115" width="0" hidden="1" customWidth="1"/>
    <col min="14337" max="14337" width="64.7109375" customWidth="1"/>
    <col min="14338" max="14338" width="9.42578125" customWidth="1"/>
    <col min="14339" max="14339" width="22.42578125" customWidth="1"/>
    <col min="14340" max="14340" width="18.85546875" customWidth="1"/>
    <col min="14341" max="14341" width="18.7109375" customWidth="1"/>
    <col min="14342" max="14342" width="18.28515625" customWidth="1"/>
    <col min="14343" max="14343" width="18" customWidth="1"/>
    <col min="14344" max="14344" width="18.7109375" customWidth="1"/>
    <col min="14345" max="14345" width="0.140625" customWidth="1"/>
    <col min="14346" max="14371" width="0" hidden="1" customWidth="1"/>
    <col min="14593" max="14593" width="64.7109375" customWidth="1"/>
    <col min="14594" max="14594" width="9.42578125" customWidth="1"/>
    <col min="14595" max="14595" width="22.42578125" customWidth="1"/>
    <col min="14596" max="14596" width="18.85546875" customWidth="1"/>
    <col min="14597" max="14597" width="18.7109375" customWidth="1"/>
    <col min="14598" max="14598" width="18.28515625" customWidth="1"/>
    <col min="14599" max="14599" width="18" customWidth="1"/>
    <col min="14600" max="14600" width="18.7109375" customWidth="1"/>
    <col min="14601" max="14601" width="0.140625" customWidth="1"/>
    <col min="14602" max="14627" width="0" hidden="1" customWidth="1"/>
    <col min="14849" max="14849" width="64.7109375" customWidth="1"/>
    <col min="14850" max="14850" width="9.42578125" customWidth="1"/>
    <col min="14851" max="14851" width="22.42578125" customWidth="1"/>
    <col min="14852" max="14852" width="18.85546875" customWidth="1"/>
    <col min="14853" max="14853" width="18.7109375" customWidth="1"/>
    <col min="14854" max="14854" width="18.28515625" customWidth="1"/>
    <col min="14855" max="14855" width="18" customWidth="1"/>
    <col min="14856" max="14856" width="18.7109375" customWidth="1"/>
    <col min="14857" max="14857" width="0.140625" customWidth="1"/>
    <col min="14858" max="14883" width="0" hidden="1" customWidth="1"/>
    <col min="15105" max="15105" width="64.7109375" customWidth="1"/>
    <col min="15106" max="15106" width="9.42578125" customWidth="1"/>
    <col min="15107" max="15107" width="22.42578125" customWidth="1"/>
    <col min="15108" max="15108" width="18.85546875" customWidth="1"/>
    <col min="15109" max="15109" width="18.7109375" customWidth="1"/>
    <col min="15110" max="15110" width="18.28515625" customWidth="1"/>
    <col min="15111" max="15111" width="18" customWidth="1"/>
    <col min="15112" max="15112" width="18.7109375" customWidth="1"/>
    <col min="15113" max="15113" width="0.140625" customWidth="1"/>
    <col min="15114" max="15139" width="0" hidden="1" customWidth="1"/>
    <col min="15361" max="15361" width="64.7109375" customWidth="1"/>
    <col min="15362" max="15362" width="9.42578125" customWidth="1"/>
    <col min="15363" max="15363" width="22.42578125" customWidth="1"/>
    <col min="15364" max="15364" width="18.85546875" customWidth="1"/>
    <col min="15365" max="15365" width="18.7109375" customWidth="1"/>
    <col min="15366" max="15366" width="18.28515625" customWidth="1"/>
    <col min="15367" max="15367" width="18" customWidth="1"/>
    <col min="15368" max="15368" width="18.7109375" customWidth="1"/>
    <col min="15369" max="15369" width="0.140625" customWidth="1"/>
    <col min="15370" max="15395" width="0" hidden="1" customWidth="1"/>
    <col min="15617" max="15617" width="64.7109375" customWidth="1"/>
    <col min="15618" max="15618" width="9.42578125" customWidth="1"/>
    <col min="15619" max="15619" width="22.42578125" customWidth="1"/>
    <col min="15620" max="15620" width="18.85546875" customWidth="1"/>
    <col min="15621" max="15621" width="18.7109375" customWidth="1"/>
    <col min="15622" max="15622" width="18.28515625" customWidth="1"/>
    <col min="15623" max="15623" width="18" customWidth="1"/>
    <col min="15624" max="15624" width="18.7109375" customWidth="1"/>
    <col min="15625" max="15625" width="0.140625" customWidth="1"/>
    <col min="15626" max="15651" width="0" hidden="1" customWidth="1"/>
    <col min="15873" max="15873" width="64.7109375" customWidth="1"/>
    <col min="15874" max="15874" width="9.42578125" customWidth="1"/>
    <col min="15875" max="15875" width="22.42578125" customWidth="1"/>
    <col min="15876" max="15876" width="18.85546875" customWidth="1"/>
    <col min="15877" max="15877" width="18.7109375" customWidth="1"/>
    <col min="15878" max="15878" width="18.28515625" customWidth="1"/>
    <col min="15879" max="15879" width="18" customWidth="1"/>
    <col min="15880" max="15880" width="18.7109375" customWidth="1"/>
    <col min="15881" max="15881" width="0.140625" customWidth="1"/>
    <col min="15882" max="15907" width="0" hidden="1" customWidth="1"/>
    <col min="16129" max="16129" width="64.7109375" customWidth="1"/>
    <col min="16130" max="16130" width="9.42578125" customWidth="1"/>
    <col min="16131" max="16131" width="22.42578125" customWidth="1"/>
    <col min="16132" max="16132" width="18.85546875" customWidth="1"/>
    <col min="16133" max="16133" width="18.7109375" customWidth="1"/>
    <col min="16134" max="16134" width="18.28515625" customWidth="1"/>
    <col min="16135" max="16135" width="18" customWidth="1"/>
    <col min="16136" max="16136" width="18.7109375" customWidth="1"/>
    <col min="16137" max="16137" width="0.140625" customWidth="1"/>
    <col min="16138" max="16163" width="0" hidden="1" customWidth="1"/>
  </cols>
  <sheetData>
    <row r="1" spans="1:35" ht="21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35" ht="26.25" customHeight="1">
      <c r="A2" s="4" t="s">
        <v>419</v>
      </c>
      <c r="B2" s="5"/>
      <c r="C2" s="5"/>
      <c r="D2" s="5"/>
      <c r="E2" s="5"/>
      <c r="F2" s="5"/>
      <c r="G2" s="5"/>
      <c r="H2" s="5"/>
    </row>
    <row r="3" spans="1:35">
      <c r="C3" s="66" t="s">
        <v>420</v>
      </c>
      <c r="D3" s="66"/>
      <c r="E3" s="67" t="s">
        <v>421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ht="30">
      <c r="A4" s="10" t="s">
        <v>4</v>
      </c>
      <c r="B4" s="11" t="s">
        <v>188</v>
      </c>
      <c r="C4" s="68" t="s">
        <v>422</v>
      </c>
      <c r="D4" s="68" t="s">
        <v>423</v>
      </c>
      <c r="E4" s="68" t="s">
        <v>423</v>
      </c>
      <c r="F4" s="68" t="s">
        <v>423</v>
      </c>
      <c r="G4" s="68" t="s">
        <v>423</v>
      </c>
      <c r="H4" s="69" t="s">
        <v>424</v>
      </c>
    </row>
    <row r="5" spans="1:35">
      <c r="A5" s="70"/>
      <c r="B5" s="70"/>
      <c r="C5" s="16"/>
      <c r="D5" s="16"/>
      <c r="E5" s="16"/>
      <c r="F5" s="16"/>
      <c r="G5" s="16"/>
      <c r="H5" s="16">
        <f>SUM(C5:G5)</f>
        <v>0</v>
      </c>
    </row>
    <row r="6" spans="1:35">
      <c r="A6" s="70"/>
      <c r="B6" s="70"/>
      <c r="C6" s="16"/>
      <c r="D6" s="16"/>
      <c r="E6" s="16"/>
      <c r="F6" s="16"/>
      <c r="G6" s="16"/>
      <c r="H6" s="16">
        <f t="shared" ref="H6:H46" si="0">SUM(C6:G6)</f>
        <v>0</v>
      </c>
    </row>
    <row r="7" spans="1:35">
      <c r="A7" s="70"/>
      <c r="B7" s="70"/>
      <c r="C7" s="16"/>
      <c r="D7" s="16"/>
      <c r="E7" s="16"/>
      <c r="F7" s="16"/>
      <c r="G7" s="16"/>
      <c r="H7" s="16">
        <f t="shared" si="0"/>
        <v>0</v>
      </c>
    </row>
    <row r="8" spans="1:35">
      <c r="A8" s="70"/>
      <c r="B8" s="70"/>
      <c r="C8" s="16"/>
      <c r="D8" s="16"/>
      <c r="E8" s="16"/>
      <c r="F8" s="16"/>
      <c r="G8" s="16"/>
      <c r="H8" s="16">
        <f t="shared" si="0"/>
        <v>0</v>
      </c>
    </row>
    <row r="9" spans="1:35">
      <c r="A9" s="23" t="s">
        <v>325</v>
      </c>
      <c r="B9" s="15" t="s">
        <v>326</v>
      </c>
      <c r="C9" s="16">
        <v>400000</v>
      </c>
      <c r="D9" s="16"/>
      <c r="E9" s="16"/>
      <c r="F9" s="16"/>
      <c r="G9" s="16"/>
      <c r="H9" s="16">
        <f t="shared" si="0"/>
        <v>400000</v>
      </c>
    </row>
    <row r="10" spans="1:35">
      <c r="A10" s="23"/>
      <c r="B10" s="15"/>
      <c r="C10" s="16"/>
      <c r="D10" s="16"/>
      <c r="E10" s="16"/>
      <c r="F10" s="16"/>
      <c r="G10" s="16"/>
      <c r="H10" s="16">
        <f t="shared" si="0"/>
        <v>0</v>
      </c>
    </row>
    <row r="11" spans="1:35">
      <c r="A11" s="23"/>
      <c r="B11" s="15"/>
      <c r="C11" s="16"/>
      <c r="D11" s="16"/>
      <c r="E11" s="16"/>
      <c r="F11" s="16"/>
      <c r="G11" s="16"/>
      <c r="H11" s="16">
        <f t="shared" si="0"/>
        <v>0</v>
      </c>
    </row>
    <row r="12" spans="1:35">
      <c r="A12" s="23"/>
      <c r="B12" s="15"/>
      <c r="C12" s="16"/>
      <c r="D12" s="16"/>
      <c r="E12" s="16"/>
      <c r="F12" s="16"/>
      <c r="G12" s="16"/>
      <c r="H12" s="16">
        <f t="shared" si="0"/>
        <v>0</v>
      </c>
    </row>
    <row r="13" spans="1:35">
      <c r="A13" s="23"/>
      <c r="B13" s="15"/>
      <c r="C13" s="16"/>
      <c r="D13" s="16"/>
      <c r="E13" s="16"/>
      <c r="F13" s="16"/>
      <c r="G13" s="16"/>
      <c r="H13" s="16">
        <f t="shared" si="0"/>
        <v>0</v>
      </c>
    </row>
    <row r="14" spans="1:35">
      <c r="A14" s="23" t="s">
        <v>425</v>
      </c>
      <c r="B14" s="15" t="s">
        <v>328</v>
      </c>
      <c r="C14" s="16">
        <v>524715160</v>
      </c>
      <c r="D14" s="16"/>
      <c r="E14" s="16"/>
      <c r="F14" s="16"/>
      <c r="G14" s="16"/>
      <c r="H14" s="16">
        <f t="shared" si="0"/>
        <v>524715160</v>
      </c>
    </row>
    <row r="15" spans="1:35">
      <c r="A15" s="23"/>
      <c r="B15" s="15"/>
      <c r="C15" s="16"/>
      <c r="D15" s="16"/>
      <c r="E15" s="16"/>
      <c r="F15" s="16"/>
      <c r="G15" s="16"/>
      <c r="H15" s="16">
        <f t="shared" si="0"/>
        <v>0</v>
      </c>
    </row>
    <row r="16" spans="1:35">
      <c r="A16" s="23"/>
      <c r="B16" s="15"/>
      <c r="C16" s="16"/>
      <c r="D16" s="16"/>
      <c r="E16" s="16"/>
      <c r="F16" s="16"/>
      <c r="G16" s="16"/>
      <c r="H16" s="16">
        <f t="shared" si="0"/>
        <v>0</v>
      </c>
    </row>
    <row r="17" spans="1:8">
      <c r="A17" s="23"/>
      <c r="B17" s="15"/>
      <c r="C17" s="16"/>
      <c r="D17" s="16"/>
      <c r="E17" s="16"/>
      <c r="F17" s="16"/>
      <c r="G17" s="16"/>
      <c r="H17" s="16">
        <f t="shared" si="0"/>
        <v>0</v>
      </c>
    </row>
    <row r="18" spans="1:8">
      <c r="A18" s="23"/>
      <c r="B18" s="15"/>
      <c r="C18" s="16"/>
      <c r="D18" s="16"/>
      <c r="E18" s="16"/>
      <c r="F18" s="16"/>
      <c r="G18" s="16"/>
      <c r="H18" s="16">
        <f t="shared" si="0"/>
        <v>0</v>
      </c>
    </row>
    <row r="19" spans="1:8">
      <c r="A19" s="17" t="s">
        <v>329</v>
      </c>
      <c r="B19" s="15" t="s">
        <v>330</v>
      </c>
      <c r="C19" s="16">
        <v>20000</v>
      </c>
      <c r="D19" s="16"/>
      <c r="E19" s="16"/>
      <c r="F19" s="16"/>
      <c r="G19" s="16"/>
      <c r="H19" s="16">
        <f t="shared" si="0"/>
        <v>20000</v>
      </c>
    </row>
    <row r="20" spans="1:8">
      <c r="A20" s="17"/>
      <c r="B20" s="15"/>
      <c r="C20" s="16"/>
      <c r="D20" s="16"/>
      <c r="E20" s="16"/>
      <c r="F20" s="16"/>
      <c r="G20" s="16"/>
      <c r="H20" s="16">
        <f t="shared" si="0"/>
        <v>0</v>
      </c>
    </row>
    <row r="21" spans="1:8">
      <c r="A21" s="17"/>
      <c r="B21" s="15"/>
      <c r="C21" s="16"/>
      <c r="D21" s="16"/>
      <c r="E21" s="16"/>
      <c r="F21" s="16"/>
      <c r="G21" s="16"/>
      <c r="H21" s="16">
        <f t="shared" si="0"/>
        <v>0</v>
      </c>
    </row>
    <row r="22" spans="1:8">
      <c r="A22" s="23" t="s">
        <v>331</v>
      </c>
      <c r="B22" s="15" t="s">
        <v>332</v>
      </c>
      <c r="C22" s="16">
        <v>800000</v>
      </c>
      <c r="D22" s="16"/>
      <c r="E22" s="16"/>
      <c r="F22" s="16"/>
      <c r="G22" s="16"/>
      <c r="H22" s="16">
        <f t="shared" si="0"/>
        <v>800000</v>
      </c>
    </row>
    <row r="23" spans="1:8">
      <c r="A23" s="23"/>
      <c r="B23" s="15"/>
      <c r="C23" s="16"/>
      <c r="D23" s="16"/>
      <c r="E23" s="16"/>
      <c r="F23" s="16"/>
      <c r="G23" s="16"/>
      <c r="H23" s="16">
        <f t="shared" si="0"/>
        <v>0</v>
      </c>
    </row>
    <row r="24" spans="1:8">
      <c r="A24" s="23"/>
      <c r="B24" s="15"/>
      <c r="C24" s="16"/>
      <c r="D24" s="16"/>
      <c r="E24" s="16"/>
      <c r="F24" s="16"/>
      <c r="G24" s="16"/>
      <c r="H24" s="16">
        <f t="shared" si="0"/>
        <v>0</v>
      </c>
    </row>
    <row r="25" spans="1:8">
      <c r="A25" s="23" t="s">
        <v>333</v>
      </c>
      <c r="B25" s="15" t="s">
        <v>334</v>
      </c>
      <c r="C25" s="16"/>
      <c r="D25" s="16"/>
      <c r="E25" s="16"/>
      <c r="F25" s="16"/>
      <c r="G25" s="16"/>
      <c r="H25" s="16">
        <f t="shared" si="0"/>
        <v>0</v>
      </c>
    </row>
    <row r="26" spans="1:8">
      <c r="A26" s="23"/>
      <c r="B26" s="15"/>
      <c r="C26" s="16"/>
      <c r="D26" s="16"/>
      <c r="E26" s="16"/>
      <c r="F26" s="16"/>
      <c r="G26" s="16"/>
      <c r="H26" s="16">
        <f t="shared" si="0"/>
        <v>0</v>
      </c>
    </row>
    <row r="27" spans="1:8">
      <c r="A27" s="23"/>
      <c r="B27" s="15"/>
      <c r="C27" s="16"/>
      <c r="D27" s="16"/>
      <c r="E27" s="16"/>
      <c r="F27" s="16"/>
      <c r="G27" s="16"/>
      <c r="H27" s="16">
        <f t="shared" si="0"/>
        <v>0</v>
      </c>
    </row>
    <row r="28" spans="1:8">
      <c r="A28" s="17" t="s">
        <v>335</v>
      </c>
      <c r="B28" s="15" t="s">
        <v>336</v>
      </c>
      <c r="C28" s="16"/>
      <c r="D28" s="16"/>
      <c r="E28" s="16"/>
      <c r="F28" s="16"/>
      <c r="G28" s="16"/>
      <c r="H28" s="16">
        <f t="shared" si="0"/>
        <v>0</v>
      </c>
    </row>
    <row r="29" spans="1:8">
      <c r="A29" s="17" t="s">
        <v>337</v>
      </c>
      <c r="B29" s="15" t="s">
        <v>338</v>
      </c>
      <c r="C29" s="16">
        <v>1629726</v>
      </c>
      <c r="D29" s="16"/>
      <c r="E29" s="16"/>
      <c r="F29" s="16"/>
      <c r="G29" s="16"/>
      <c r="H29" s="16">
        <v>1629726</v>
      </c>
    </row>
    <row r="30" spans="1:8" ht="15.75">
      <c r="A30" s="71" t="s">
        <v>339</v>
      </c>
      <c r="B30" s="72" t="s">
        <v>340</v>
      </c>
      <c r="C30" s="73">
        <f t="shared" ref="C30:H30" si="1">C9+C14+C19+C22+C25+C28+C29</f>
        <v>527564886</v>
      </c>
      <c r="D30" s="73">
        <f t="shared" si="1"/>
        <v>0</v>
      </c>
      <c r="E30" s="73">
        <f t="shared" si="1"/>
        <v>0</v>
      </c>
      <c r="F30" s="73">
        <f t="shared" si="1"/>
        <v>0</v>
      </c>
      <c r="G30" s="73">
        <f t="shared" si="1"/>
        <v>0</v>
      </c>
      <c r="H30" s="73">
        <f t="shared" si="1"/>
        <v>527564886</v>
      </c>
    </row>
    <row r="31" spans="1:8" ht="15.75">
      <c r="A31" s="74"/>
      <c r="B31" s="19"/>
      <c r="C31" s="16"/>
      <c r="D31" s="16"/>
      <c r="E31" s="16"/>
      <c r="F31" s="16"/>
      <c r="G31" s="16"/>
      <c r="H31" s="16">
        <f t="shared" si="0"/>
        <v>0</v>
      </c>
    </row>
    <row r="32" spans="1:8" ht="15.75">
      <c r="A32" s="74"/>
      <c r="B32" s="19"/>
      <c r="C32" s="16"/>
      <c r="D32" s="16"/>
      <c r="E32" s="16"/>
      <c r="F32" s="16"/>
      <c r="G32" s="16"/>
      <c r="H32" s="16">
        <f t="shared" si="0"/>
        <v>0</v>
      </c>
    </row>
    <row r="33" spans="1:8" ht="15.75">
      <c r="A33" s="74"/>
      <c r="B33" s="19"/>
      <c r="C33" s="16"/>
      <c r="D33" s="16"/>
      <c r="E33" s="16"/>
      <c r="F33" s="16"/>
      <c r="G33" s="16"/>
      <c r="H33" s="16">
        <f t="shared" si="0"/>
        <v>0</v>
      </c>
    </row>
    <row r="34" spans="1:8" ht="15.75">
      <c r="A34" s="74"/>
      <c r="B34" s="19"/>
      <c r="C34" s="16"/>
      <c r="D34" s="16"/>
      <c r="E34" s="16"/>
      <c r="F34" s="16"/>
      <c r="G34" s="16"/>
      <c r="H34" s="16">
        <f t="shared" si="0"/>
        <v>0</v>
      </c>
    </row>
    <row r="35" spans="1:8">
      <c r="A35" s="23" t="s">
        <v>341</v>
      </c>
      <c r="B35" s="15" t="s">
        <v>342</v>
      </c>
      <c r="C35" s="16">
        <v>15561400</v>
      </c>
      <c r="D35" s="16"/>
      <c r="E35" s="16"/>
      <c r="F35" s="16"/>
      <c r="G35" s="16"/>
      <c r="H35" s="16">
        <f t="shared" si="0"/>
        <v>15561400</v>
      </c>
    </row>
    <row r="36" spans="1:8">
      <c r="A36" s="23"/>
      <c r="B36" s="15"/>
      <c r="C36" s="16"/>
      <c r="D36" s="16"/>
      <c r="E36" s="16"/>
      <c r="F36" s="16"/>
      <c r="G36" s="16"/>
      <c r="H36" s="16">
        <f t="shared" si="0"/>
        <v>0</v>
      </c>
    </row>
    <row r="37" spans="1:8">
      <c r="A37" s="23"/>
      <c r="B37" s="15"/>
      <c r="C37" s="16"/>
      <c r="D37" s="16"/>
      <c r="E37" s="16"/>
      <c r="F37" s="16"/>
      <c r="G37" s="16"/>
      <c r="H37" s="16">
        <f t="shared" si="0"/>
        <v>0</v>
      </c>
    </row>
    <row r="38" spans="1:8">
      <c r="A38" s="23"/>
      <c r="B38" s="15"/>
      <c r="C38" s="16"/>
      <c r="D38" s="16"/>
      <c r="E38" s="16"/>
      <c r="F38" s="16"/>
      <c r="G38" s="16"/>
      <c r="H38" s="16">
        <f t="shared" si="0"/>
        <v>0</v>
      </c>
    </row>
    <row r="39" spans="1:8">
      <c r="A39" s="23"/>
      <c r="B39" s="15"/>
      <c r="C39" s="16"/>
      <c r="D39" s="16"/>
      <c r="E39" s="16"/>
      <c r="F39" s="16"/>
      <c r="G39" s="16"/>
      <c r="H39" s="16">
        <f t="shared" si="0"/>
        <v>0</v>
      </c>
    </row>
    <row r="40" spans="1:8">
      <c r="A40" s="23" t="s">
        <v>343</v>
      </c>
      <c r="B40" s="15" t="s">
        <v>344</v>
      </c>
      <c r="C40" s="16"/>
      <c r="D40" s="16"/>
      <c r="E40" s="16"/>
      <c r="F40" s="16"/>
      <c r="G40" s="16"/>
      <c r="H40" s="16">
        <f t="shared" si="0"/>
        <v>0</v>
      </c>
    </row>
    <row r="41" spans="1:8">
      <c r="A41" s="23"/>
      <c r="B41" s="15"/>
      <c r="C41" s="16"/>
      <c r="D41" s="16"/>
      <c r="E41" s="16"/>
      <c r="F41" s="16"/>
      <c r="G41" s="16"/>
      <c r="H41" s="16">
        <f t="shared" si="0"/>
        <v>0</v>
      </c>
    </row>
    <row r="42" spans="1:8">
      <c r="A42" s="23"/>
      <c r="B42" s="15"/>
      <c r="C42" s="16"/>
      <c r="D42" s="16"/>
      <c r="E42" s="16"/>
      <c r="F42" s="16"/>
      <c r="G42" s="16"/>
      <c r="H42" s="16">
        <f t="shared" si="0"/>
        <v>0</v>
      </c>
    </row>
    <row r="43" spans="1:8">
      <c r="A43" s="23"/>
      <c r="B43" s="15"/>
      <c r="C43" s="16"/>
      <c r="D43" s="16"/>
      <c r="E43" s="16"/>
      <c r="F43" s="16"/>
      <c r="G43" s="16"/>
      <c r="H43" s="16">
        <f t="shared" si="0"/>
        <v>0</v>
      </c>
    </row>
    <row r="44" spans="1:8">
      <c r="A44" s="23"/>
      <c r="B44" s="15"/>
      <c r="C44" s="16"/>
      <c r="D44" s="16"/>
      <c r="E44" s="16"/>
      <c r="F44" s="16"/>
      <c r="G44" s="16"/>
      <c r="H44" s="16">
        <f t="shared" si="0"/>
        <v>0</v>
      </c>
    </row>
    <row r="45" spans="1:8">
      <c r="A45" s="23" t="s">
        <v>345</v>
      </c>
      <c r="B45" s="15" t="s">
        <v>346</v>
      </c>
      <c r="C45" s="16"/>
      <c r="D45" s="16"/>
      <c r="E45" s="16"/>
      <c r="F45" s="16"/>
      <c r="G45" s="16"/>
      <c r="H45" s="16">
        <f t="shared" si="0"/>
        <v>0</v>
      </c>
    </row>
    <row r="46" spans="1:8">
      <c r="A46" s="23" t="s">
        <v>347</v>
      </c>
      <c r="B46" s="15" t="s">
        <v>348</v>
      </c>
      <c r="C46" s="16">
        <v>4201600</v>
      </c>
      <c r="D46" s="16"/>
      <c r="E46" s="16"/>
      <c r="F46" s="16"/>
      <c r="G46" s="16"/>
      <c r="H46" s="16">
        <f t="shared" si="0"/>
        <v>4201600</v>
      </c>
    </row>
    <row r="47" spans="1:8" ht="15.75">
      <c r="A47" s="71" t="s">
        <v>349</v>
      </c>
      <c r="B47" s="72" t="s">
        <v>350</v>
      </c>
      <c r="C47" s="20">
        <f t="shared" ref="C47:H47" si="2">SUM(C35:C46)</f>
        <v>19763000</v>
      </c>
      <c r="D47" s="20">
        <f t="shared" si="2"/>
        <v>0</v>
      </c>
      <c r="E47" s="20">
        <f t="shared" si="2"/>
        <v>0</v>
      </c>
      <c r="F47" s="20">
        <f t="shared" si="2"/>
        <v>0</v>
      </c>
      <c r="G47" s="20">
        <f t="shared" si="2"/>
        <v>0</v>
      </c>
      <c r="H47" s="20">
        <f t="shared" si="2"/>
        <v>19763000</v>
      </c>
    </row>
    <row r="50" spans="1:7" ht="25.5">
      <c r="A50" s="75" t="s">
        <v>426</v>
      </c>
      <c r="B50" s="11" t="s">
        <v>188</v>
      </c>
      <c r="C50" s="76" t="s">
        <v>427</v>
      </c>
      <c r="D50" s="76" t="s">
        <v>428</v>
      </c>
      <c r="E50" s="8"/>
      <c r="F50" s="8"/>
      <c r="G50" s="8"/>
    </row>
    <row r="51" spans="1:7">
      <c r="A51" s="77"/>
      <c r="B51" s="77"/>
      <c r="C51" s="77"/>
      <c r="D51" s="77"/>
      <c r="E51" s="8"/>
      <c r="F51" s="8"/>
      <c r="G51" s="8"/>
    </row>
    <row r="52" spans="1:7">
      <c r="A52" s="77"/>
      <c r="B52" s="77"/>
      <c r="C52" s="77"/>
      <c r="D52" s="77"/>
      <c r="E52" s="8"/>
      <c r="F52" s="8"/>
      <c r="G52" s="8"/>
    </row>
    <row r="53" spans="1:7">
      <c r="A53" s="77"/>
      <c r="B53" s="77"/>
      <c r="C53" s="77"/>
      <c r="D53" s="77"/>
      <c r="E53" s="8"/>
      <c r="F53" s="8"/>
      <c r="G53" s="8"/>
    </row>
    <row r="54" spans="1:7">
      <c r="A54" s="77"/>
      <c r="B54" s="77"/>
      <c r="C54" s="77"/>
      <c r="D54" s="77"/>
      <c r="E54" s="8"/>
      <c r="F54" s="8"/>
      <c r="G54" s="8"/>
    </row>
    <row r="55" spans="1:7">
      <c r="A55" s="23" t="s">
        <v>325</v>
      </c>
      <c r="B55" s="15" t="s">
        <v>326</v>
      </c>
      <c r="C55" s="40">
        <v>108000</v>
      </c>
      <c r="D55" s="40">
        <v>508000</v>
      </c>
      <c r="E55" s="8"/>
      <c r="F55" s="8"/>
      <c r="G55" s="8"/>
    </row>
    <row r="56" spans="1:7">
      <c r="A56" s="23"/>
      <c r="B56" s="15"/>
      <c r="C56" s="40"/>
      <c r="D56" s="40"/>
      <c r="E56" s="8"/>
      <c r="F56" s="8"/>
      <c r="G56" s="8"/>
    </row>
    <row r="57" spans="1:7">
      <c r="A57" s="23"/>
      <c r="B57" s="15"/>
      <c r="C57" s="40"/>
      <c r="D57" s="40"/>
      <c r="E57" s="8"/>
      <c r="F57" s="8"/>
      <c r="G57" s="8"/>
    </row>
    <row r="58" spans="1:7">
      <c r="A58" s="23"/>
      <c r="B58" s="15"/>
      <c r="C58" s="40"/>
      <c r="D58" s="40"/>
      <c r="E58" s="8"/>
      <c r="F58" s="8"/>
      <c r="G58" s="8"/>
    </row>
    <row r="59" spans="1:7">
      <c r="A59" s="23"/>
      <c r="B59" s="15"/>
      <c r="C59" s="40"/>
      <c r="D59" s="40"/>
      <c r="E59" s="8"/>
      <c r="F59" s="8"/>
      <c r="G59" s="8"/>
    </row>
    <row r="60" spans="1:7">
      <c r="A60" s="23" t="s">
        <v>425</v>
      </c>
      <c r="B60" s="15" t="s">
        <v>328</v>
      </c>
      <c r="C60" s="40">
        <v>1300326</v>
      </c>
      <c r="D60" s="40">
        <v>526015486</v>
      </c>
      <c r="E60" s="8"/>
      <c r="F60" s="8"/>
      <c r="G60" s="8"/>
    </row>
    <row r="61" spans="1:7">
      <c r="A61" s="23"/>
      <c r="B61" s="15"/>
      <c r="C61" s="40"/>
      <c r="D61" s="40"/>
      <c r="E61" s="8"/>
      <c r="F61" s="8"/>
      <c r="G61" s="8"/>
    </row>
    <row r="62" spans="1:7">
      <c r="A62" s="23"/>
      <c r="B62" s="15"/>
      <c r="C62" s="40"/>
      <c r="D62" s="40"/>
      <c r="E62" s="8"/>
      <c r="F62" s="8"/>
      <c r="G62" s="8"/>
    </row>
    <row r="63" spans="1:7">
      <c r="A63" s="23"/>
      <c r="B63" s="15"/>
      <c r="C63" s="40"/>
      <c r="D63" s="40"/>
      <c r="E63" s="8"/>
      <c r="F63" s="8"/>
      <c r="G63" s="8"/>
    </row>
    <row r="64" spans="1:7">
      <c r="A64" s="23"/>
      <c r="B64" s="15"/>
      <c r="C64" s="40"/>
      <c r="D64" s="40"/>
      <c r="E64" s="8"/>
      <c r="F64" s="8"/>
      <c r="G64" s="8"/>
    </row>
    <row r="65" spans="1:7">
      <c r="A65" s="17" t="s">
        <v>329</v>
      </c>
      <c r="B65" s="15" t="s">
        <v>330</v>
      </c>
      <c r="C65" s="40">
        <v>5400</v>
      </c>
      <c r="D65" s="40">
        <v>25400</v>
      </c>
      <c r="E65" s="8"/>
      <c r="F65" s="8"/>
      <c r="G65" s="8"/>
    </row>
    <row r="66" spans="1:7">
      <c r="A66" s="17"/>
      <c r="B66" s="15"/>
      <c r="C66" s="40"/>
      <c r="D66" s="40"/>
      <c r="E66" s="8"/>
      <c r="F66" s="8"/>
      <c r="G66" s="8"/>
    </row>
    <row r="67" spans="1:7">
      <c r="A67" s="17"/>
      <c r="B67" s="15"/>
      <c r="C67" s="40"/>
      <c r="D67" s="40"/>
      <c r="E67" s="8"/>
      <c r="F67" s="8"/>
      <c r="G67" s="8"/>
    </row>
    <row r="68" spans="1:7">
      <c r="A68" s="23" t="s">
        <v>331</v>
      </c>
      <c r="B68" s="15" t="s">
        <v>332</v>
      </c>
      <c r="C68" s="40">
        <v>216000</v>
      </c>
      <c r="D68" s="40">
        <v>1016000</v>
      </c>
      <c r="E68" s="8"/>
      <c r="F68" s="8"/>
      <c r="G68" s="8"/>
    </row>
    <row r="69" spans="1:7" ht="15.75">
      <c r="A69" s="71" t="s">
        <v>339</v>
      </c>
      <c r="B69" s="72" t="s">
        <v>340</v>
      </c>
      <c r="C69" s="44">
        <f>SUM(C55:C68)</f>
        <v>1629726</v>
      </c>
      <c r="D69" s="44">
        <f>SUM(D55:D68)</f>
        <v>527564886</v>
      </c>
      <c r="E69" s="8"/>
      <c r="F69" s="8"/>
      <c r="G69" s="8"/>
    </row>
    <row r="70" spans="1:7" ht="15.75">
      <c r="A70" s="74"/>
      <c r="B70" s="19"/>
      <c r="C70" s="40"/>
      <c r="D70" s="77"/>
      <c r="E70" s="8"/>
      <c r="F70" s="8"/>
      <c r="G70" s="8"/>
    </row>
    <row r="71" spans="1:7" ht="15.75">
      <c r="A71" s="74"/>
      <c r="B71" s="19"/>
      <c r="C71" s="40"/>
      <c r="D71" s="77"/>
      <c r="E71" s="8"/>
      <c r="F71" s="8"/>
      <c r="G71" s="8"/>
    </row>
    <row r="72" spans="1:7" ht="15.75">
      <c r="A72" s="74"/>
      <c r="B72" s="19"/>
      <c r="C72" s="40"/>
      <c r="D72" s="77"/>
      <c r="E72" s="8"/>
      <c r="F72" s="8"/>
      <c r="G72" s="8"/>
    </row>
    <row r="73" spans="1:7" ht="15.75">
      <c r="A73" s="74"/>
      <c r="B73" s="19"/>
      <c r="C73" s="40"/>
      <c r="D73" s="77"/>
      <c r="E73" s="8"/>
      <c r="F73" s="8"/>
      <c r="G73" s="8"/>
    </row>
    <row r="74" spans="1:7">
      <c r="A74" s="23" t="s">
        <v>341</v>
      </c>
      <c r="B74" s="15" t="s">
        <v>342</v>
      </c>
      <c r="C74" s="40">
        <f>C46</f>
        <v>4201600</v>
      </c>
      <c r="D74" s="40">
        <f>C46+C35</f>
        <v>19763000</v>
      </c>
      <c r="E74" s="8"/>
      <c r="F74" s="8"/>
      <c r="G74" s="8"/>
    </row>
    <row r="75" spans="1:7">
      <c r="A75" s="23"/>
      <c r="B75" s="15"/>
      <c r="C75" s="40"/>
      <c r="D75" s="77"/>
      <c r="E75" s="8"/>
      <c r="F75" s="8"/>
      <c r="G75" s="8"/>
    </row>
    <row r="76" spans="1:7">
      <c r="A76" s="23"/>
      <c r="B76" s="15"/>
      <c r="C76" s="40"/>
      <c r="D76" s="77"/>
      <c r="E76" s="8"/>
      <c r="F76" s="8"/>
      <c r="G76" s="8"/>
    </row>
    <row r="77" spans="1:7">
      <c r="A77" s="23"/>
      <c r="B77" s="15"/>
      <c r="C77" s="40"/>
      <c r="D77" s="77"/>
      <c r="E77" s="8"/>
      <c r="F77" s="8"/>
      <c r="G77" s="8"/>
    </row>
    <row r="78" spans="1:7">
      <c r="A78" s="23"/>
      <c r="B78" s="15"/>
      <c r="C78" s="40"/>
      <c r="D78" s="77"/>
      <c r="E78" s="8"/>
      <c r="F78" s="8"/>
      <c r="G78" s="8"/>
    </row>
    <row r="79" spans="1:7">
      <c r="A79" s="23" t="s">
        <v>343</v>
      </c>
      <c r="B79" s="15" t="s">
        <v>344</v>
      </c>
      <c r="C79" s="40">
        <v>0</v>
      </c>
      <c r="D79" s="77">
        <v>0</v>
      </c>
      <c r="E79" s="8"/>
      <c r="F79" s="8"/>
      <c r="G79" s="8"/>
    </row>
    <row r="80" spans="1:7">
      <c r="A80" s="23"/>
      <c r="B80" s="15"/>
      <c r="C80" s="40"/>
      <c r="D80" s="77"/>
      <c r="E80" s="8"/>
      <c r="F80" s="8"/>
      <c r="G80" s="8"/>
    </row>
    <row r="81" spans="1:7">
      <c r="A81" s="23"/>
      <c r="B81" s="15"/>
      <c r="C81" s="40"/>
      <c r="D81" s="77"/>
      <c r="E81" s="8"/>
      <c r="F81" s="8"/>
      <c r="G81" s="8"/>
    </row>
    <row r="82" spans="1:7">
      <c r="A82" s="23"/>
      <c r="B82" s="15"/>
      <c r="C82" s="40"/>
      <c r="D82" s="77"/>
      <c r="E82" s="8"/>
      <c r="F82" s="8"/>
      <c r="G82" s="8"/>
    </row>
    <row r="83" spans="1:7">
      <c r="A83" s="23"/>
      <c r="B83" s="15"/>
      <c r="C83" s="40"/>
      <c r="D83" s="77"/>
      <c r="E83" s="8"/>
      <c r="F83" s="8"/>
      <c r="G83" s="8"/>
    </row>
    <row r="84" spans="1:7">
      <c r="A84" s="23" t="s">
        <v>345</v>
      </c>
      <c r="B84" s="15" t="s">
        <v>346</v>
      </c>
      <c r="C84" s="40">
        <v>0</v>
      </c>
      <c r="D84" s="77">
        <v>0</v>
      </c>
      <c r="E84" s="8"/>
      <c r="F84" s="8"/>
      <c r="G84" s="8"/>
    </row>
    <row r="85" spans="1:7" ht="15.75">
      <c r="A85" s="71" t="s">
        <v>349</v>
      </c>
      <c r="B85" s="72" t="s">
        <v>350</v>
      </c>
      <c r="C85" s="40">
        <f>C74</f>
        <v>4201600</v>
      </c>
      <c r="D85" s="40">
        <f>D74</f>
        <v>19763000</v>
      </c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sqref="A1:XFD1048576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8.85546875" customWidth="1"/>
    <col min="9" max="16" width="9.140625" hidden="1" customWidth="1"/>
    <col min="257" max="257" width="36.42578125" customWidth="1"/>
    <col min="258" max="258" width="10.140625" customWidth="1"/>
    <col min="259" max="259" width="18.85546875" customWidth="1"/>
    <col min="260" max="260" width="17.28515625" customWidth="1"/>
    <col min="261" max="261" width="17.5703125" customWidth="1"/>
    <col min="262" max="262" width="17.7109375" customWidth="1"/>
    <col min="263" max="263" width="17.140625" customWidth="1"/>
    <col min="264" max="264" width="18.85546875" customWidth="1"/>
    <col min="265" max="272" width="0" hidden="1" customWidth="1"/>
    <col min="513" max="513" width="36.42578125" customWidth="1"/>
    <col min="514" max="514" width="10.140625" customWidth="1"/>
    <col min="515" max="515" width="18.85546875" customWidth="1"/>
    <col min="516" max="516" width="17.28515625" customWidth="1"/>
    <col min="517" max="517" width="17.5703125" customWidth="1"/>
    <col min="518" max="518" width="17.7109375" customWidth="1"/>
    <col min="519" max="519" width="17.140625" customWidth="1"/>
    <col min="520" max="520" width="18.85546875" customWidth="1"/>
    <col min="521" max="528" width="0" hidden="1" customWidth="1"/>
    <col min="769" max="769" width="36.42578125" customWidth="1"/>
    <col min="770" max="770" width="10.140625" customWidth="1"/>
    <col min="771" max="771" width="18.85546875" customWidth="1"/>
    <col min="772" max="772" width="17.28515625" customWidth="1"/>
    <col min="773" max="773" width="17.5703125" customWidth="1"/>
    <col min="774" max="774" width="17.7109375" customWidth="1"/>
    <col min="775" max="775" width="17.140625" customWidth="1"/>
    <col min="776" max="776" width="18.85546875" customWidth="1"/>
    <col min="777" max="784" width="0" hidden="1" customWidth="1"/>
    <col min="1025" max="1025" width="36.42578125" customWidth="1"/>
    <col min="1026" max="1026" width="10.140625" customWidth="1"/>
    <col min="1027" max="1027" width="18.85546875" customWidth="1"/>
    <col min="1028" max="1028" width="17.28515625" customWidth="1"/>
    <col min="1029" max="1029" width="17.5703125" customWidth="1"/>
    <col min="1030" max="1030" width="17.7109375" customWidth="1"/>
    <col min="1031" max="1031" width="17.140625" customWidth="1"/>
    <col min="1032" max="1032" width="18.85546875" customWidth="1"/>
    <col min="1033" max="1040" width="0" hidden="1" customWidth="1"/>
    <col min="1281" max="1281" width="36.42578125" customWidth="1"/>
    <col min="1282" max="1282" width="10.140625" customWidth="1"/>
    <col min="1283" max="1283" width="18.85546875" customWidth="1"/>
    <col min="1284" max="1284" width="17.28515625" customWidth="1"/>
    <col min="1285" max="1285" width="17.5703125" customWidth="1"/>
    <col min="1286" max="1286" width="17.7109375" customWidth="1"/>
    <col min="1287" max="1287" width="17.140625" customWidth="1"/>
    <col min="1288" max="1288" width="18.85546875" customWidth="1"/>
    <col min="1289" max="1296" width="0" hidden="1" customWidth="1"/>
    <col min="1537" max="1537" width="36.42578125" customWidth="1"/>
    <col min="1538" max="1538" width="10.140625" customWidth="1"/>
    <col min="1539" max="1539" width="18.85546875" customWidth="1"/>
    <col min="1540" max="1540" width="17.28515625" customWidth="1"/>
    <col min="1541" max="1541" width="17.5703125" customWidth="1"/>
    <col min="1542" max="1542" width="17.7109375" customWidth="1"/>
    <col min="1543" max="1543" width="17.140625" customWidth="1"/>
    <col min="1544" max="1544" width="18.85546875" customWidth="1"/>
    <col min="1545" max="1552" width="0" hidden="1" customWidth="1"/>
    <col min="1793" max="1793" width="36.42578125" customWidth="1"/>
    <col min="1794" max="1794" width="10.140625" customWidth="1"/>
    <col min="1795" max="1795" width="18.85546875" customWidth="1"/>
    <col min="1796" max="1796" width="17.28515625" customWidth="1"/>
    <col min="1797" max="1797" width="17.5703125" customWidth="1"/>
    <col min="1798" max="1798" width="17.7109375" customWidth="1"/>
    <col min="1799" max="1799" width="17.140625" customWidth="1"/>
    <col min="1800" max="1800" width="18.85546875" customWidth="1"/>
    <col min="1801" max="1808" width="0" hidden="1" customWidth="1"/>
    <col min="2049" max="2049" width="36.42578125" customWidth="1"/>
    <col min="2050" max="2050" width="10.140625" customWidth="1"/>
    <col min="2051" max="2051" width="18.85546875" customWidth="1"/>
    <col min="2052" max="2052" width="17.28515625" customWidth="1"/>
    <col min="2053" max="2053" width="17.5703125" customWidth="1"/>
    <col min="2054" max="2054" width="17.7109375" customWidth="1"/>
    <col min="2055" max="2055" width="17.140625" customWidth="1"/>
    <col min="2056" max="2056" width="18.85546875" customWidth="1"/>
    <col min="2057" max="2064" width="0" hidden="1" customWidth="1"/>
    <col min="2305" max="2305" width="36.42578125" customWidth="1"/>
    <col min="2306" max="2306" width="10.140625" customWidth="1"/>
    <col min="2307" max="2307" width="18.85546875" customWidth="1"/>
    <col min="2308" max="2308" width="17.28515625" customWidth="1"/>
    <col min="2309" max="2309" width="17.5703125" customWidth="1"/>
    <col min="2310" max="2310" width="17.7109375" customWidth="1"/>
    <col min="2311" max="2311" width="17.140625" customWidth="1"/>
    <col min="2312" max="2312" width="18.85546875" customWidth="1"/>
    <col min="2313" max="2320" width="0" hidden="1" customWidth="1"/>
    <col min="2561" max="2561" width="36.42578125" customWidth="1"/>
    <col min="2562" max="2562" width="10.140625" customWidth="1"/>
    <col min="2563" max="2563" width="18.85546875" customWidth="1"/>
    <col min="2564" max="2564" width="17.28515625" customWidth="1"/>
    <col min="2565" max="2565" width="17.5703125" customWidth="1"/>
    <col min="2566" max="2566" width="17.7109375" customWidth="1"/>
    <col min="2567" max="2567" width="17.140625" customWidth="1"/>
    <col min="2568" max="2568" width="18.85546875" customWidth="1"/>
    <col min="2569" max="2576" width="0" hidden="1" customWidth="1"/>
    <col min="2817" max="2817" width="36.42578125" customWidth="1"/>
    <col min="2818" max="2818" width="10.140625" customWidth="1"/>
    <col min="2819" max="2819" width="18.85546875" customWidth="1"/>
    <col min="2820" max="2820" width="17.28515625" customWidth="1"/>
    <col min="2821" max="2821" width="17.5703125" customWidth="1"/>
    <col min="2822" max="2822" width="17.7109375" customWidth="1"/>
    <col min="2823" max="2823" width="17.140625" customWidth="1"/>
    <col min="2824" max="2824" width="18.85546875" customWidth="1"/>
    <col min="2825" max="2832" width="0" hidden="1" customWidth="1"/>
    <col min="3073" max="3073" width="36.42578125" customWidth="1"/>
    <col min="3074" max="3074" width="10.140625" customWidth="1"/>
    <col min="3075" max="3075" width="18.85546875" customWidth="1"/>
    <col min="3076" max="3076" width="17.28515625" customWidth="1"/>
    <col min="3077" max="3077" width="17.5703125" customWidth="1"/>
    <col min="3078" max="3078" width="17.7109375" customWidth="1"/>
    <col min="3079" max="3079" width="17.140625" customWidth="1"/>
    <col min="3080" max="3080" width="18.85546875" customWidth="1"/>
    <col min="3081" max="3088" width="0" hidden="1" customWidth="1"/>
    <col min="3329" max="3329" width="36.42578125" customWidth="1"/>
    <col min="3330" max="3330" width="10.140625" customWidth="1"/>
    <col min="3331" max="3331" width="18.85546875" customWidth="1"/>
    <col min="3332" max="3332" width="17.28515625" customWidth="1"/>
    <col min="3333" max="3333" width="17.5703125" customWidth="1"/>
    <col min="3334" max="3334" width="17.7109375" customWidth="1"/>
    <col min="3335" max="3335" width="17.140625" customWidth="1"/>
    <col min="3336" max="3336" width="18.85546875" customWidth="1"/>
    <col min="3337" max="3344" width="0" hidden="1" customWidth="1"/>
    <col min="3585" max="3585" width="36.42578125" customWidth="1"/>
    <col min="3586" max="3586" width="10.140625" customWidth="1"/>
    <col min="3587" max="3587" width="18.85546875" customWidth="1"/>
    <col min="3588" max="3588" width="17.28515625" customWidth="1"/>
    <col min="3589" max="3589" width="17.5703125" customWidth="1"/>
    <col min="3590" max="3590" width="17.7109375" customWidth="1"/>
    <col min="3591" max="3591" width="17.140625" customWidth="1"/>
    <col min="3592" max="3592" width="18.85546875" customWidth="1"/>
    <col min="3593" max="3600" width="0" hidden="1" customWidth="1"/>
    <col min="3841" max="3841" width="36.42578125" customWidth="1"/>
    <col min="3842" max="3842" width="10.140625" customWidth="1"/>
    <col min="3843" max="3843" width="18.85546875" customWidth="1"/>
    <col min="3844" max="3844" width="17.28515625" customWidth="1"/>
    <col min="3845" max="3845" width="17.5703125" customWidth="1"/>
    <col min="3846" max="3846" width="17.7109375" customWidth="1"/>
    <col min="3847" max="3847" width="17.140625" customWidth="1"/>
    <col min="3848" max="3848" width="18.85546875" customWidth="1"/>
    <col min="3849" max="3856" width="0" hidden="1" customWidth="1"/>
    <col min="4097" max="4097" width="36.42578125" customWidth="1"/>
    <col min="4098" max="4098" width="10.140625" customWidth="1"/>
    <col min="4099" max="4099" width="18.85546875" customWidth="1"/>
    <col min="4100" max="4100" width="17.28515625" customWidth="1"/>
    <col min="4101" max="4101" width="17.5703125" customWidth="1"/>
    <col min="4102" max="4102" width="17.7109375" customWidth="1"/>
    <col min="4103" max="4103" width="17.140625" customWidth="1"/>
    <col min="4104" max="4104" width="18.85546875" customWidth="1"/>
    <col min="4105" max="4112" width="0" hidden="1" customWidth="1"/>
    <col min="4353" max="4353" width="36.42578125" customWidth="1"/>
    <col min="4354" max="4354" width="10.140625" customWidth="1"/>
    <col min="4355" max="4355" width="18.85546875" customWidth="1"/>
    <col min="4356" max="4356" width="17.28515625" customWidth="1"/>
    <col min="4357" max="4357" width="17.5703125" customWidth="1"/>
    <col min="4358" max="4358" width="17.7109375" customWidth="1"/>
    <col min="4359" max="4359" width="17.140625" customWidth="1"/>
    <col min="4360" max="4360" width="18.85546875" customWidth="1"/>
    <col min="4361" max="4368" width="0" hidden="1" customWidth="1"/>
    <col min="4609" max="4609" width="36.42578125" customWidth="1"/>
    <col min="4610" max="4610" width="10.140625" customWidth="1"/>
    <col min="4611" max="4611" width="18.85546875" customWidth="1"/>
    <col min="4612" max="4612" width="17.28515625" customWidth="1"/>
    <col min="4613" max="4613" width="17.5703125" customWidth="1"/>
    <col min="4614" max="4614" width="17.7109375" customWidth="1"/>
    <col min="4615" max="4615" width="17.140625" customWidth="1"/>
    <col min="4616" max="4616" width="18.85546875" customWidth="1"/>
    <col min="4617" max="4624" width="0" hidden="1" customWidth="1"/>
    <col min="4865" max="4865" width="36.42578125" customWidth="1"/>
    <col min="4866" max="4866" width="10.140625" customWidth="1"/>
    <col min="4867" max="4867" width="18.85546875" customWidth="1"/>
    <col min="4868" max="4868" width="17.28515625" customWidth="1"/>
    <col min="4869" max="4869" width="17.5703125" customWidth="1"/>
    <col min="4870" max="4870" width="17.7109375" customWidth="1"/>
    <col min="4871" max="4871" width="17.140625" customWidth="1"/>
    <col min="4872" max="4872" width="18.85546875" customWidth="1"/>
    <col min="4873" max="4880" width="0" hidden="1" customWidth="1"/>
    <col min="5121" max="5121" width="36.42578125" customWidth="1"/>
    <col min="5122" max="5122" width="10.140625" customWidth="1"/>
    <col min="5123" max="5123" width="18.85546875" customWidth="1"/>
    <col min="5124" max="5124" width="17.28515625" customWidth="1"/>
    <col min="5125" max="5125" width="17.5703125" customWidth="1"/>
    <col min="5126" max="5126" width="17.7109375" customWidth="1"/>
    <col min="5127" max="5127" width="17.140625" customWidth="1"/>
    <col min="5128" max="5128" width="18.85546875" customWidth="1"/>
    <col min="5129" max="5136" width="0" hidden="1" customWidth="1"/>
    <col min="5377" max="5377" width="36.42578125" customWidth="1"/>
    <col min="5378" max="5378" width="10.140625" customWidth="1"/>
    <col min="5379" max="5379" width="18.85546875" customWidth="1"/>
    <col min="5380" max="5380" width="17.28515625" customWidth="1"/>
    <col min="5381" max="5381" width="17.5703125" customWidth="1"/>
    <col min="5382" max="5382" width="17.7109375" customWidth="1"/>
    <col min="5383" max="5383" width="17.140625" customWidth="1"/>
    <col min="5384" max="5384" width="18.85546875" customWidth="1"/>
    <col min="5385" max="5392" width="0" hidden="1" customWidth="1"/>
    <col min="5633" max="5633" width="36.42578125" customWidth="1"/>
    <col min="5634" max="5634" width="10.140625" customWidth="1"/>
    <col min="5635" max="5635" width="18.85546875" customWidth="1"/>
    <col min="5636" max="5636" width="17.28515625" customWidth="1"/>
    <col min="5637" max="5637" width="17.5703125" customWidth="1"/>
    <col min="5638" max="5638" width="17.7109375" customWidth="1"/>
    <col min="5639" max="5639" width="17.140625" customWidth="1"/>
    <col min="5640" max="5640" width="18.85546875" customWidth="1"/>
    <col min="5641" max="5648" width="0" hidden="1" customWidth="1"/>
    <col min="5889" max="5889" width="36.42578125" customWidth="1"/>
    <col min="5890" max="5890" width="10.140625" customWidth="1"/>
    <col min="5891" max="5891" width="18.85546875" customWidth="1"/>
    <col min="5892" max="5892" width="17.28515625" customWidth="1"/>
    <col min="5893" max="5893" width="17.5703125" customWidth="1"/>
    <col min="5894" max="5894" width="17.7109375" customWidth="1"/>
    <col min="5895" max="5895" width="17.140625" customWidth="1"/>
    <col min="5896" max="5896" width="18.85546875" customWidth="1"/>
    <col min="5897" max="5904" width="0" hidden="1" customWidth="1"/>
    <col min="6145" max="6145" width="36.42578125" customWidth="1"/>
    <col min="6146" max="6146" width="10.140625" customWidth="1"/>
    <col min="6147" max="6147" width="18.85546875" customWidth="1"/>
    <col min="6148" max="6148" width="17.28515625" customWidth="1"/>
    <col min="6149" max="6149" width="17.5703125" customWidth="1"/>
    <col min="6150" max="6150" width="17.7109375" customWidth="1"/>
    <col min="6151" max="6151" width="17.140625" customWidth="1"/>
    <col min="6152" max="6152" width="18.85546875" customWidth="1"/>
    <col min="6153" max="6160" width="0" hidden="1" customWidth="1"/>
    <col min="6401" max="6401" width="36.42578125" customWidth="1"/>
    <col min="6402" max="6402" width="10.140625" customWidth="1"/>
    <col min="6403" max="6403" width="18.85546875" customWidth="1"/>
    <col min="6404" max="6404" width="17.28515625" customWidth="1"/>
    <col min="6405" max="6405" width="17.5703125" customWidth="1"/>
    <col min="6406" max="6406" width="17.7109375" customWidth="1"/>
    <col min="6407" max="6407" width="17.140625" customWidth="1"/>
    <col min="6408" max="6408" width="18.85546875" customWidth="1"/>
    <col min="6409" max="6416" width="0" hidden="1" customWidth="1"/>
    <col min="6657" max="6657" width="36.42578125" customWidth="1"/>
    <col min="6658" max="6658" width="10.140625" customWidth="1"/>
    <col min="6659" max="6659" width="18.85546875" customWidth="1"/>
    <col min="6660" max="6660" width="17.28515625" customWidth="1"/>
    <col min="6661" max="6661" width="17.5703125" customWidth="1"/>
    <col min="6662" max="6662" width="17.7109375" customWidth="1"/>
    <col min="6663" max="6663" width="17.140625" customWidth="1"/>
    <col min="6664" max="6664" width="18.85546875" customWidth="1"/>
    <col min="6665" max="6672" width="0" hidden="1" customWidth="1"/>
    <col min="6913" max="6913" width="36.42578125" customWidth="1"/>
    <col min="6914" max="6914" width="10.140625" customWidth="1"/>
    <col min="6915" max="6915" width="18.85546875" customWidth="1"/>
    <col min="6916" max="6916" width="17.28515625" customWidth="1"/>
    <col min="6917" max="6917" width="17.5703125" customWidth="1"/>
    <col min="6918" max="6918" width="17.7109375" customWidth="1"/>
    <col min="6919" max="6919" width="17.140625" customWidth="1"/>
    <col min="6920" max="6920" width="18.85546875" customWidth="1"/>
    <col min="6921" max="6928" width="0" hidden="1" customWidth="1"/>
    <col min="7169" max="7169" width="36.42578125" customWidth="1"/>
    <col min="7170" max="7170" width="10.140625" customWidth="1"/>
    <col min="7171" max="7171" width="18.85546875" customWidth="1"/>
    <col min="7172" max="7172" width="17.28515625" customWidth="1"/>
    <col min="7173" max="7173" width="17.5703125" customWidth="1"/>
    <col min="7174" max="7174" width="17.7109375" customWidth="1"/>
    <col min="7175" max="7175" width="17.140625" customWidth="1"/>
    <col min="7176" max="7176" width="18.85546875" customWidth="1"/>
    <col min="7177" max="7184" width="0" hidden="1" customWidth="1"/>
    <col min="7425" max="7425" width="36.42578125" customWidth="1"/>
    <col min="7426" max="7426" width="10.140625" customWidth="1"/>
    <col min="7427" max="7427" width="18.85546875" customWidth="1"/>
    <col min="7428" max="7428" width="17.28515625" customWidth="1"/>
    <col min="7429" max="7429" width="17.5703125" customWidth="1"/>
    <col min="7430" max="7430" width="17.7109375" customWidth="1"/>
    <col min="7431" max="7431" width="17.140625" customWidth="1"/>
    <col min="7432" max="7432" width="18.85546875" customWidth="1"/>
    <col min="7433" max="7440" width="0" hidden="1" customWidth="1"/>
    <col min="7681" max="7681" width="36.42578125" customWidth="1"/>
    <col min="7682" max="7682" width="10.140625" customWidth="1"/>
    <col min="7683" max="7683" width="18.85546875" customWidth="1"/>
    <col min="7684" max="7684" width="17.28515625" customWidth="1"/>
    <col min="7685" max="7685" width="17.5703125" customWidth="1"/>
    <col min="7686" max="7686" width="17.7109375" customWidth="1"/>
    <col min="7687" max="7687" width="17.140625" customWidth="1"/>
    <col min="7688" max="7688" width="18.85546875" customWidth="1"/>
    <col min="7689" max="7696" width="0" hidden="1" customWidth="1"/>
    <col min="7937" max="7937" width="36.42578125" customWidth="1"/>
    <col min="7938" max="7938" width="10.140625" customWidth="1"/>
    <col min="7939" max="7939" width="18.85546875" customWidth="1"/>
    <col min="7940" max="7940" width="17.28515625" customWidth="1"/>
    <col min="7941" max="7941" width="17.5703125" customWidth="1"/>
    <col min="7942" max="7942" width="17.7109375" customWidth="1"/>
    <col min="7943" max="7943" width="17.140625" customWidth="1"/>
    <col min="7944" max="7944" width="18.85546875" customWidth="1"/>
    <col min="7945" max="7952" width="0" hidden="1" customWidth="1"/>
    <col min="8193" max="8193" width="36.42578125" customWidth="1"/>
    <col min="8194" max="8194" width="10.140625" customWidth="1"/>
    <col min="8195" max="8195" width="18.85546875" customWidth="1"/>
    <col min="8196" max="8196" width="17.28515625" customWidth="1"/>
    <col min="8197" max="8197" width="17.5703125" customWidth="1"/>
    <col min="8198" max="8198" width="17.7109375" customWidth="1"/>
    <col min="8199" max="8199" width="17.140625" customWidth="1"/>
    <col min="8200" max="8200" width="18.85546875" customWidth="1"/>
    <col min="8201" max="8208" width="0" hidden="1" customWidth="1"/>
    <col min="8449" max="8449" width="36.42578125" customWidth="1"/>
    <col min="8450" max="8450" width="10.140625" customWidth="1"/>
    <col min="8451" max="8451" width="18.85546875" customWidth="1"/>
    <col min="8452" max="8452" width="17.28515625" customWidth="1"/>
    <col min="8453" max="8453" width="17.5703125" customWidth="1"/>
    <col min="8454" max="8454" width="17.7109375" customWidth="1"/>
    <col min="8455" max="8455" width="17.140625" customWidth="1"/>
    <col min="8456" max="8456" width="18.85546875" customWidth="1"/>
    <col min="8457" max="8464" width="0" hidden="1" customWidth="1"/>
    <col min="8705" max="8705" width="36.42578125" customWidth="1"/>
    <col min="8706" max="8706" width="10.140625" customWidth="1"/>
    <col min="8707" max="8707" width="18.85546875" customWidth="1"/>
    <col min="8708" max="8708" width="17.28515625" customWidth="1"/>
    <col min="8709" max="8709" width="17.5703125" customWidth="1"/>
    <col min="8710" max="8710" width="17.7109375" customWidth="1"/>
    <col min="8711" max="8711" width="17.140625" customWidth="1"/>
    <col min="8712" max="8712" width="18.85546875" customWidth="1"/>
    <col min="8713" max="8720" width="0" hidden="1" customWidth="1"/>
    <col min="8961" max="8961" width="36.42578125" customWidth="1"/>
    <col min="8962" max="8962" width="10.140625" customWidth="1"/>
    <col min="8963" max="8963" width="18.85546875" customWidth="1"/>
    <col min="8964" max="8964" width="17.28515625" customWidth="1"/>
    <col min="8965" max="8965" width="17.5703125" customWidth="1"/>
    <col min="8966" max="8966" width="17.7109375" customWidth="1"/>
    <col min="8967" max="8967" width="17.140625" customWidth="1"/>
    <col min="8968" max="8968" width="18.85546875" customWidth="1"/>
    <col min="8969" max="8976" width="0" hidden="1" customWidth="1"/>
    <col min="9217" max="9217" width="36.42578125" customWidth="1"/>
    <col min="9218" max="9218" width="10.140625" customWidth="1"/>
    <col min="9219" max="9219" width="18.85546875" customWidth="1"/>
    <col min="9220" max="9220" width="17.28515625" customWidth="1"/>
    <col min="9221" max="9221" width="17.5703125" customWidth="1"/>
    <col min="9222" max="9222" width="17.7109375" customWidth="1"/>
    <col min="9223" max="9223" width="17.140625" customWidth="1"/>
    <col min="9224" max="9224" width="18.85546875" customWidth="1"/>
    <col min="9225" max="9232" width="0" hidden="1" customWidth="1"/>
    <col min="9473" max="9473" width="36.42578125" customWidth="1"/>
    <col min="9474" max="9474" width="10.140625" customWidth="1"/>
    <col min="9475" max="9475" width="18.85546875" customWidth="1"/>
    <col min="9476" max="9476" width="17.28515625" customWidth="1"/>
    <col min="9477" max="9477" width="17.5703125" customWidth="1"/>
    <col min="9478" max="9478" width="17.7109375" customWidth="1"/>
    <col min="9479" max="9479" width="17.140625" customWidth="1"/>
    <col min="9480" max="9480" width="18.85546875" customWidth="1"/>
    <col min="9481" max="9488" width="0" hidden="1" customWidth="1"/>
    <col min="9729" max="9729" width="36.42578125" customWidth="1"/>
    <col min="9730" max="9730" width="10.140625" customWidth="1"/>
    <col min="9731" max="9731" width="18.85546875" customWidth="1"/>
    <col min="9732" max="9732" width="17.28515625" customWidth="1"/>
    <col min="9733" max="9733" width="17.5703125" customWidth="1"/>
    <col min="9734" max="9734" width="17.7109375" customWidth="1"/>
    <col min="9735" max="9735" width="17.140625" customWidth="1"/>
    <col min="9736" max="9736" width="18.85546875" customWidth="1"/>
    <col min="9737" max="9744" width="0" hidden="1" customWidth="1"/>
    <col min="9985" max="9985" width="36.42578125" customWidth="1"/>
    <col min="9986" max="9986" width="10.140625" customWidth="1"/>
    <col min="9987" max="9987" width="18.85546875" customWidth="1"/>
    <col min="9988" max="9988" width="17.28515625" customWidth="1"/>
    <col min="9989" max="9989" width="17.5703125" customWidth="1"/>
    <col min="9990" max="9990" width="17.7109375" customWidth="1"/>
    <col min="9991" max="9991" width="17.140625" customWidth="1"/>
    <col min="9992" max="9992" width="18.85546875" customWidth="1"/>
    <col min="9993" max="10000" width="0" hidden="1" customWidth="1"/>
    <col min="10241" max="10241" width="36.42578125" customWidth="1"/>
    <col min="10242" max="10242" width="10.140625" customWidth="1"/>
    <col min="10243" max="10243" width="18.85546875" customWidth="1"/>
    <col min="10244" max="10244" width="17.28515625" customWidth="1"/>
    <col min="10245" max="10245" width="17.5703125" customWidth="1"/>
    <col min="10246" max="10246" width="17.7109375" customWidth="1"/>
    <col min="10247" max="10247" width="17.140625" customWidth="1"/>
    <col min="10248" max="10248" width="18.85546875" customWidth="1"/>
    <col min="10249" max="10256" width="0" hidden="1" customWidth="1"/>
    <col min="10497" max="10497" width="36.42578125" customWidth="1"/>
    <col min="10498" max="10498" width="10.140625" customWidth="1"/>
    <col min="10499" max="10499" width="18.85546875" customWidth="1"/>
    <col min="10500" max="10500" width="17.28515625" customWidth="1"/>
    <col min="10501" max="10501" width="17.5703125" customWidth="1"/>
    <col min="10502" max="10502" width="17.7109375" customWidth="1"/>
    <col min="10503" max="10503" width="17.140625" customWidth="1"/>
    <col min="10504" max="10504" width="18.85546875" customWidth="1"/>
    <col min="10505" max="10512" width="0" hidden="1" customWidth="1"/>
    <col min="10753" max="10753" width="36.42578125" customWidth="1"/>
    <col min="10754" max="10754" width="10.140625" customWidth="1"/>
    <col min="10755" max="10755" width="18.85546875" customWidth="1"/>
    <col min="10756" max="10756" width="17.28515625" customWidth="1"/>
    <col min="10757" max="10757" width="17.5703125" customWidth="1"/>
    <col min="10758" max="10758" width="17.7109375" customWidth="1"/>
    <col min="10759" max="10759" width="17.140625" customWidth="1"/>
    <col min="10760" max="10760" width="18.85546875" customWidth="1"/>
    <col min="10761" max="10768" width="0" hidden="1" customWidth="1"/>
    <col min="11009" max="11009" width="36.42578125" customWidth="1"/>
    <col min="11010" max="11010" width="10.140625" customWidth="1"/>
    <col min="11011" max="11011" width="18.85546875" customWidth="1"/>
    <col min="11012" max="11012" width="17.28515625" customWidth="1"/>
    <col min="11013" max="11013" width="17.5703125" customWidth="1"/>
    <col min="11014" max="11014" width="17.7109375" customWidth="1"/>
    <col min="11015" max="11015" width="17.140625" customWidth="1"/>
    <col min="11016" max="11016" width="18.85546875" customWidth="1"/>
    <col min="11017" max="11024" width="0" hidden="1" customWidth="1"/>
    <col min="11265" max="11265" width="36.42578125" customWidth="1"/>
    <col min="11266" max="11266" width="10.140625" customWidth="1"/>
    <col min="11267" max="11267" width="18.85546875" customWidth="1"/>
    <col min="11268" max="11268" width="17.28515625" customWidth="1"/>
    <col min="11269" max="11269" width="17.5703125" customWidth="1"/>
    <col min="11270" max="11270" width="17.7109375" customWidth="1"/>
    <col min="11271" max="11271" width="17.140625" customWidth="1"/>
    <col min="11272" max="11272" width="18.85546875" customWidth="1"/>
    <col min="11273" max="11280" width="0" hidden="1" customWidth="1"/>
    <col min="11521" max="11521" width="36.42578125" customWidth="1"/>
    <col min="11522" max="11522" width="10.140625" customWidth="1"/>
    <col min="11523" max="11523" width="18.85546875" customWidth="1"/>
    <col min="11524" max="11524" width="17.28515625" customWidth="1"/>
    <col min="11525" max="11525" width="17.5703125" customWidth="1"/>
    <col min="11526" max="11526" width="17.7109375" customWidth="1"/>
    <col min="11527" max="11527" width="17.140625" customWidth="1"/>
    <col min="11528" max="11528" width="18.85546875" customWidth="1"/>
    <col min="11529" max="11536" width="0" hidden="1" customWidth="1"/>
    <col min="11777" max="11777" width="36.42578125" customWidth="1"/>
    <col min="11778" max="11778" width="10.140625" customWidth="1"/>
    <col min="11779" max="11779" width="18.85546875" customWidth="1"/>
    <col min="11780" max="11780" width="17.28515625" customWidth="1"/>
    <col min="11781" max="11781" width="17.5703125" customWidth="1"/>
    <col min="11782" max="11782" width="17.7109375" customWidth="1"/>
    <col min="11783" max="11783" width="17.140625" customWidth="1"/>
    <col min="11784" max="11784" width="18.85546875" customWidth="1"/>
    <col min="11785" max="11792" width="0" hidden="1" customWidth="1"/>
    <col min="12033" max="12033" width="36.42578125" customWidth="1"/>
    <col min="12034" max="12034" width="10.140625" customWidth="1"/>
    <col min="12035" max="12035" width="18.85546875" customWidth="1"/>
    <col min="12036" max="12036" width="17.28515625" customWidth="1"/>
    <col min="12037" max="12037" width="17.5703125" customWidth="1"/>
    <col min="12038" max="12038" width="17.7109375" customWidth="1"/>
    <col min="12039" max="12039" width="17.140625" customWidth="1"/>
    <col min="12040" max="12040" width="18.85546875" customWidth="1"/>
    <col min="12041" max="12048" width="0" hidden="1" customWidth="1"/>
    <col min="12289" max="12289" width="36.42578125" customWidth="1"/>
    <col min="12290" max="12290" width="10.140625" customWidth="1"/>
    <col min="12291" max="12291" width="18.85546875" customWidth="1"/>
    <col min="12292" max="12292" width="17.28515625" customWidth="1"/>
    <col min="12293" max="12293" width="17.5703125" customWidth="1"/>
    <col min="12294" max="12294" width="17.7109375" customWidth="1"/>
    <col min="12295" max="12295" width="17.140625" customWidth="1"/>
    <col min="12296" max="12296" width="18.85546875" customWidth="1"/>
    <col min="12297" max="12304" width="0" hidden="1" customWidth="1"/>
    <col min="12545" max="12545" width="36.42578125" customWidth="1"/>
    <col min="12546" max="12546" width="10.140625" customWidth="1"/>
    <col min="12547" max="12547" width="18.85546875" customWidth="1"/>
    <col min="12548" max="12548" width="17.28515625" customWidth="1"/>
    <col min="12549" max="12549" width="17.5703125" customWidth="1"/>
    <col min="12550" max="12550" width="17.7109375" customWidth="1"/>
    <col min="12551" max="12551" width="17.140625" customWidth="1"/>
    <col min="12552" max="12552" width="18.85546875" customWidth="1"/>
    <col min="12553" max="12560" width="0" hidden="1" customWidth="1"/>
    <col min="12801" max="12801" width="36.42578125" customWidth="1"/>
    <col min="12802" max="12802" width="10.140625" customWidth="1"/>
    <col min="12803" max="12803" width="18.85546875" customWidth="1"/>
    <col min="12804" max="12804" width="17.28515625" customWidth="1"/>
    <col min="12805" max="12805" width="17.5703125" customWidth="1"/>
    <col min="12806" max="12806" width="17.7109375" customWidth="1"/>
    <col min="12807" max="12807" width="17.140625" customWidth="1"/>
    <col min="12808" max="12808" width="18.85546875" customWidth="1"/>
    <col min="12809" max="12816" width="0" hidden="1" customWidth="1"/>
    <col min="13057" max="13057" width="36.42578125" customWidth="1"/>
    <col min="13058" max="13058" width="10.140625" customWidth="1"/>
    <col min="13059" max="13059" width="18.85546875" customWidth="1"/>
    <col min="13060" max="13060" width="17.28515625" customWidth="1"/>
    <col min="13061" max="13061" width="17.5703125" customWidth="1"/>
    <col min="13062" max="13062" width="17.7109375" customWidth="1"/>
    <col min="13063" max="13063" width="17.140625" customWidth="1"/>
    <col min="13064" max="13064" width="18.85546875" customWidth="1"/>
    <col min="13065" max="13072" width="0" hidden="1" customWidth="1"/>
    <col min="13313" max="13313" width="36.42578125" customWidth="1"/>
    <col min="13314" max="13314" width="10.140625" customWidth="1"/>
    <col min="13315" max="13315" width="18.85546875" customWidth="1"/>
    <col min="13316" max="13316" width="17.28515625" customWidth="1"/>
    <col min="13317" max="13317" width="17.5703125" customWidth="1"/>
    <col min="13318" max="13318" width="17.7109375" customWidth="1"/>
    <col min="13319" max="13319" width="17.140625" customWidth="1"/>
    <col min="13320" max="13320" width="18.85546875" customWidth="1"/>
    <col min="13321" max="13328" width="0" hidden="1" customWidth="1"/>
    <col min="13569" max="13569" width="36.42578125" customWidth="1"/>
    <col min="13570" max="13570" width="10.140625" customWidth="1"/>
    <col min="13571" max="13571" width="18.85546875" customWidth="1"/>
    <col min="13572" max="13572" width="17.28515625" customWidth="1"/>
    <col min="13573" max="13573" width="17.5703125" customWidth="1"/>
    <col min="13574" max="13574" width="17.7109375" customWidth="1"/>
    <col min="13575" max="13575" width="17.140625" customWidth="1"/>
    <col min="13576" max="13576" width="18.85546875" customWidth="1"/>
    <col min="13577" max="13584" width="0" hidden="1" customWidth="1"/>
    <col min="13825" max="13825" width="36.42578125" customWidth="1"/>
    <col min="13826" max="13826" width="10.140625" customWidth="1"/>
    <col min="13827" max="13827" width="18.85546875" customWidth="1"/>
    <col min="13828" max="13828" width="17.28515625" customWidth="1"/>
    <col min="13829" max="13829" width="17.5703125" customWidth="1"/>
    <col min="13830" max="13830" width="17.7109375" customWidth="1"/>
    <col min="13831" max="13831" width="17.140625" customWidth="1"/>
    <col min="13832" max="13832" width="18.85546875" customWidth="1"/>
    <col min="13833" max="13840" width="0" hidden="1" customWidth="1"/>
    <col min="14081" max="14081" width="36.42578125" customWidth="1"/>
    <col min="14082" max="14082" width="10.140625" customWidth="1"/>
    <col min="14083" max="14083" width="18.85546875" customWidth="1"/>
    <col min="14084" max="14084" width="17.28515625" customWidth="1"/>
    <col min="14085" max="14085" width="17.5703125" customWidth="1"/>
    <col min="14086" max="14086" width="17.7109375" customWidth="1"/>
    <col min="14087" max="14087" width="17.140625" customWidth="1"/>
    <col min="14088" max="14088" width="18.85546875" customWidth="1"/>
    <col min="14089" max="14096" width="0" hidden="1" customWidth="1"/>
    <col min="14337" max="14337" width="36.42578125" customWidth="1"/>
    <col min="14338" max="14338" width="10.140625" customWidth="1"/>
    <col min="14339" max="14339" width="18.85546875" customWidth="1"/>
    <col min="14340" max="14340" width="17.28515625" customWidth="1"/>
    <col min="14341" max="14341" width="17.5703125" customWidth="1"/>
    <col min="14342" max="14342" width="17.7109375" customWidth="1"/>
    <col min="14343" max="14343" width="17.140625" customWidth="1"/>
    <col min="14344" max="14344" width="18.85546875" customWidth="1"/>
    <col min="14345" max="14352" width="0" hidden="1" customWidth="1"/>
    <col min="14593" max="14593" width="36.42578125" customWidth="1"/>
    <col min="14594" max="14594" width="10.140625" customWidth="1"/>
    <col min="14595" max="14595" width="18.85546875" customWidth="1"/>
    <col min="14596" max="14596" width="17.28515625" customWidth="1"/>
    <col min="14597" max="14597" width="17.5703125" customWidth="1"/>
    <col min="14598" max="14598" width="17.7109375" customWidth="1"/>
    <col min="14599" max="14599" width="17.140625" customWidth="1"/>
    <col min="14600" max="14600" width="18.85546875" customWidth="1"/>
    <col min="14601" max="14608" width="0" hidden="1" customWidth="1"/>
    <col min="14849" max="14849" width="36.42578125" customWidth="1"/>
    <col min="14850" max="14850" width="10.140625" customWidth="1"/>
    <col min="14851" max="14851" width="18.85546875" customWidth="1"/>
    <col min="14852" max="14852" width="17.28515625" customWidth="1"/>
    <col min="14853" max="14853" width="17.5703125" customWidth="1"/>
    <col min="14854" max="14854" width="17.7109375" customWidth="1"/>
    <col min="14855" max="14855" width="17.140625" customWidth="1"/>
    <col min="14856" max="14856" width="18.85546875" customWidth="1"/>
    <col min="14857" max="14864" width="0" hidden="1" customWidth="1"/>
    <col min="15105" max="15105" width="36.42578125" customWidth="1"/>
    <col min="15106" max="15106" width="10.140625" customWidth="1"/>
    <col min="15107" max="15107" width="18.85546875" customWidth="1"/>
    <col min="15108" max="15108" width="17.28515625" customWidth="1"/>
    <col min="15109" max="15109" width="17.5703125" customWidth="1"/>
    <col min="15110" max="15110" width="17.7109375" customWidth="1"/>
    <col min="15111" max="15111" width="17.140625" customWidth="1"/>
    <col min="15112" max="15112" width="18.85546875" customWidth="1"/>
    <col min="15113" max="15120" width="0" hidden="1" customWidth="1"/>
    <col min="15361" max="15361" width="36.42578125" customWidth="1"/>
    <col min="15362" max="15362" width="10.140625" customWidth="1"/>
    <col min="15363" max="15363" width="18.85546875" customWidth="1"/>
    <col min="15364" max="15364" width="17.28515625" customWidth="1"/>
    <col min="15365" max="15365" width="17.5703125" customWidth="1"/>
    <col min="15366" max="15366" width="17.7109375" customWidth="1"/>
    <col min="15367" max="15367" width="17.140625" customWidth="1"/>
    <col min="15368" max="15368" width="18.85546875" customWidth="1"/>
    <col min="15369" max="15376" width="0" hidden="1" customWidth="1"/>
    <col min="15617" max="15617" width="36.42578125" customWidth="1"/>
    <col min="15618" max="15618" width="10.140625" customWidth="1"/>
    <col min="15619" max="15619" width="18.85546875" customWidth="1"/>
    <col min="15620" max="15620" width="17.28515625" customWidth="1"/>
    <col min="15621" max="15621" width="17.5703125" customWidth="1"/>
    <col min="15622" max="15622" width="17.7109375" customWidth="1"/>
    <col min="15623" max="15623" width="17.140625" customWidth="1"/>
    <col min="15624" max="15624" width="18.85546875" customWidth="1"/>
    <col min="15625" max="15632" width="0" hidden="1" customWidth="1"/>
    <col min="15873" max="15873" width="36.42578125" customWidth="1"/>
    <col min="15874" max="15874" width="10.140625" customWidth="1"/>
    <col min="15875" max="15875" width="18.85546875" customWidth="1"/>
    <col min="15876" max="15876" width="17.28515625" customWidth="1"/>
    <col min="15877" max="15877" width="17.5703125" customWidth="1"/>
    <col min="15878" max="15878" width="17.7109375" customWidth="1"/>
    <col min="15879" max="15879" width="17.140625" customWidth="1"/>
    <col min="15880" max="15880" width="18.85546875" customWidth="1"/>
    <col min="15881" max="15888" width="0" hidden="1" customWidth="1"/>
    <col min="16129" max="16129" width="36.42578125" customWidth="1"/>
    <col min="16130" max="16130" width="10.140625" customWidth="1"/>
    <col min="16131" max="16131" width="18.85546875" customWidth="1"/>
    <col min="16132" max="16132" width="17.28515625" customWidth="1"/>
    <col min="16133" max="16133" width="17.5703125" customWidth="1"/>
    <col min="16134" max="16134" width="17.7109375" customWidth="1"/>
    <col min="16135" max="16135" width="17.140625" customWidth="1"/>
    <col min="16136" max="16136" width="18.85546875" customWidth="1"/>
    <col min="16137" max="16144" width="0" hidden="1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16" ht="23.25" customHeight="1">
      <c r="A2" s="4" t="s">
        <v>429</v>
      </c>
      <c r="B2" s="5"/>
      <c r="C2" s="5"/>
      <c r="D2" s="5"/>
      <c r="E2" s="5"/>
      <c r="F2" s="5"/>
      <c r="G2" s="5"/>
      <c r="H2" s="5"/>
    </row>
    <row r="3" spans="1:16" ht="18">
      <c r="A3" s="7"/>
    </row>
    <row r="4" spans="1:16">
      <c r="C4" s="9" t="s">
        <v>430</v>
      </c>
      <c r="D4" s="9"/>
      <c r="E4" s="9"/>
      <c r="F4" s="9"/>
      <c r="G4" s="9"/>
      <c r="H4" s="9"/>
      <c r="I4" s="67"/>
      <c r="J4" s="67"/>
      <c r="K4" s="67"/>
      <c r="L4" s="67"/>
      <c r="M4" s="67"/>
      <c r="N4" s="67"/>
      <c r="O4" s="67"/>
      <c r="P4" s="67"/>
    </row>
    <row r="5" spans="1:16" ht="30">
      <c r="A5" s="10" t="s">
        <v>4</v>
      </c>
      <c r="B5" s="11" t="s">
        <v>188</v>
      </c>
      <c r="C5" s="68" t="s">
        <v>422</v>
      </c>
      <c r="D5" s="68" t="s">
        <v>423</v>
      </c>
      <c r="E5" s="68" t="s">
        <v>423</v>
      </c>
      <c r="F5" s="68" t="s">
        <v>423</v>
      </c>
      <c r="G5" s="68" t="s">
        <v>423</v>
      </c>
      <c r="H5" s="69" t="s">
        <v>424</v>
      </c>
    </row>
    <row r="6" spans="1:16">
      <c r="A6" s="70"/>
      <c r="B6" s="70"/>
      <c r="C6" s="70"/>
      <c r="D6" s="70"/>
      <c r="E6" s="70"/>
      <c r="F6" s="70"/>
      <c r="G6" s="70"/>
      <c r="H6" s="70"/>
    </row>
    <row r="7" spans="1:16">
      <c r="A7" s="70"/>
      <c r="B7" s="70"/>
      <c r="C7" s="70"/>
      <c r="D7" s="70"/>
      <c r="E7" s="70"/>
      <c r="F7" s="70"/>
      <c r="G7" s="70"/>
      <c r="H7" s="70"/>
    </row>
    <row r="8" spans="1:16">
      <c r="A8" s="70"/>
      <c r="B8" s="70"/>
      <c r="C8" s="70"/>
      <c r="D8" s="70"/>
      <c r="E8" s="70"/>
      <c r="F8" s="70"/>
      <c r="G8" s="70"/>
      <c r="H8" s="70"/>
    </row>
    <row r="9" spans="1:16">
      <c r="A9" s="70"/>
      <c r="B9" s="70"/>
      <c r="C9" s="70"/>
      <c r="D9" s="70"/>
      <c r="E9" s="70"/>
      <c r="F9" s="70"/>
      <c r="G9" s="70"/>
      <c r="H9" s="70"/>
    </row>
    <row r="10" spans="1:16">
      <c r="A10" s="32" t="s">
        <v>431</v>
      </c>
      <c r="B10" s="19" t="s">
        <v>320</v>
      </c>
      <c r="C10" s="16">
        <v>2500000</v>
      </c>
      <c r="D10" s="70">
        <v>0</v>
      </c>
      <c r="E10" s="70">
        <v>0</v>
      </c>
      <c r="F10" s="70">
        <v>0</v>
      </c>
      <c r="G10" s="70">
        <v>0</v>
      </c>
      <c r="H10" s="73">
        <v>2500000</v>
      </c>
    </row>
    <row r="11" spans="1:16">
      <c r="A11" s="32"/>
      <c r="B11" s="19"/>
      <c r="C11" s="70"/>
      <c r="D11" s="70"/>
      <c r="E11" s="70"/>
      <c r="F11" s="70"/>
      <c r="G11" s="70"/>
      <c r="H11" s="70"/>
    </row>
    <row r="12" spans="1:16">
      <c r="A12" s="32"/>
      <c r="B12" s="19"/>
      <c r="C12" s="70"/>
      <c r="D12" s="70"/>
      <c r="E12" s="70"/>
      <c r="F12" s="70"/>
      <c r="G12" s="70"/>
      <c r="H12" s="70"/>
    </row>
    <row r="13" spans="1:16">
      <c r="A13" s="32"/>
      <c r="B13" s="19"/>
      <c r="C13" s="70"/>
      <c r="D13" s="70"/>
      <c r="E13" s="70"/>
      <c r="F13" s="70"/>
      <c r="G13" s="70"/>
      <c r="H13" s="70"/>
    </row>
    <row r="14" spans="1:16">
      <c r="A14" s="32"/>
      <c r="B14" s="19"/>
      <c r="C14" s="70"/>
      <c r="D14" s="70"/>
      <c r="E14" s="70"/>
      <c r="F14" s="70"/>
      <c r="G14" s="70"/>
      <c r="H14" s="70"/>
    </row>
    <row r="15" spans="1:16">
      <c r="A15" s="32" t="s">
        <v>432</v>
      </c>
      <c r="B15" s="19" t="s">
        <v>320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8">
        <v>0</v>
      </c>
    </row>
  </sheetData>
  <mergeCells count="3">
    <mergeCell ref="A1:H1"/>
    <mergeCell ref="A2:H2"/>
    <mergeCell ref="C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Onkormányzat Pósfa</dc:creator>
  <cp:lastModifiedBy>Onkormányzat Pósfa</cp:lastModifiedBy>
  <cp:lastPrinted>2020-04-02T13:12:09Z</cp:lastPrinted>
  <dcterms:created xsi:type="dcterms:W3CDTF">2020-04-02T13:10:56Z</dcterms:created>
  <dcterms:modified xsi:type="dcterms:W3CDTF">2020-04-02T13:12:44Z</dcterms:modified>
</cp:coreProperties>
</file>