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60" windowWidth="11355" windowHeight="6030" activeTab="2"/>
  </bookViews>
  <sheets>
    <sheet name="2015. kiadási tábla" sheetId="38" r:id="rId1"/>
    <sheet name="2015. bevételi tábla" sheetId="49" r:id="rId2"/>
    <sheet name="8419089" sheetId="60" r:id="rId3"/>
    <sheet name="8419139" sheetId="58" r:id="rId4"/>
    <sheet name="8411261" sheetId="62" r:id="rId5"/>
  </sheets>
  <definedNames>
    <definedName name="_xlnm.Print_Titles" localSheetId="1">'2015. bevételi tábla'!$4:$6</definedName>
    <definedName name="_xlnm.Print_Titles" localSheetId="0">'2015. kiadási tábla'!$4:$6</definedName>
    <definedName name="_xlnm.Print_Area" localSheetId="1">'2015. bevételi tábla'!$A$1:$N$18</definedName>
    <definedName name="_xlnm.Print_Area" localSheetId="0">'2015. kiadási tábla'!$A$1:$N$12</definedName>
  </definedNames>
  <calcPr calcId="145621"/>
</workbook>
</file>

<file path=xl/calcChain.xml><?xml version="1.0" encoding="utf-8"?>
<calcChain xmlns="http://schemas.openxmlformats.org/spreadsheetml/2006/main">
  <c r="J12" i="49" l="1"/>
  <c r="D6" i="58"/>
  <c r="H15" i="49"/>
  <c r="D7" i="58" l="1"/>
  <c r="N11" i="49" l="1"/>
  <c r="M11" i="49"/>
  <c r="N8" i="49"/>
  <c r="F8" i="38"/>
  <c r="F11" i="38" s="1"/>
  <c r="E8" i="38"/>
  <c r="E11" i="38" s="1"/>
  <c r="D11" i="38"/>
  <c r="N11" i="38" s="1"/>
  <c r="D8" i="38"/>
  <c r="N8" i="38" s="1"/>
  <c r="D3" i="60"/>
  <c r="D4" i="60" s="1"/>
  <c r="M12" i="49" s="1"/>
  <c r="D3" i="58"/>
  <c r="D43" i="62" l="1"/>
  <c r="D21" i="62"/>
  <c r="E9" i="38" s="1"/>
  <c r="E12" i="38" s="1"/>
  <c r="C49" i="62"/>
  <c r="C18" i="62"/>
  <c r="C21" i="62"/>
  <c r="D9" i="49"/>
  <c r="N9" i="49" s="1"/>
  <c r="C3" i="58"/>
  <c r="L18" i="49"/>
  <c r="K18" i="49"/>
  <c r="J18" i="49"/>
  <c r="I18" i="49"/>
  <c r="G18" i="49"/>
  <c r="F18" i="49"/>
  <c r="E18" i="49"/>
  <c r="M12" i="38"/>
  <c r="L12" i="38"/>
  <c r="K12" i="38"/>
  <c r="J12" i="38"/>
  <c r="I12" i="38"/>
  <c r="H12" i="38"/>
  <c r="G12" i="38"/>
  <c r="C58" i="62"/>
  <c r="C3" i="60"/>
  <c r="C4" i="60" s="1"/>
  <c r="N12" i="49"/>
  <c r="D49" i="62" l="1"/>
  <c r="C7" i="58"/>
  <c r="H14" i="49" s="1"/>
  <c r="N14" i="49" s="1"/>
  <c r="N17" i="49" s="1"/>
  <c r="H18" i="49"/>
  <c r="N15" i="49"/>
  <c r="N18" i="49" s="1"/>
  <c r="M18" i="49"/>
  <c r="C50" i="62"/>
  <c r="D18" i="49"/>
  <c r="F9" i="38" l="1"/>
  <c r="F12" i="38" s="1"/>
  <c r="D18" i="62"/>
  <c r="D50" i="62" l="1"/>
  <c r="D9" i="38"/>
  <c r="D12" i="38" l="1"/>
  <c r="N12" i="38" s="1"/>
  <c r="N9" i="38"/>
</calcChain>
</file>

<file path=xl/sharedStrings.xml><?xml version="1.0" encoding="utf-8"?>
<sst xmlns="http://schemas.openxmlformats.org/spreadsheetml/2006/main" count="178" uniqueCount="160">
  <si>
    <t>BEVÉTELEK ÖSSZESEN</t>
  </si>
  <si>
    <t>MUNKAADÓT TERHELŐ JÁRULÉKOK</t>
  </si>
  <si>
    <t>Köztisztviselő illetmény kiegészítése</t>
  </si>
  <si>
    <t>Köztisztviselő nyelvpótléka</t>
  </si>
  <si>
    <t>Köztisztviselő  egyéb illetmény pótléka</t>
  </si>
  <si>
    <t>Éleslátást biztosító szemüveg</t>
  </si>
  <si>
    <t>Egyéb információ hordozól, cd, floppy, pendrive</t>
  </si>
  <si>
    <t xml:space="preserve">Szakmai anyag </t>
  </si>
  <si>
    <t>Kisértékű szakmai tárgyieszköz</t>
  </si>
  <si>
    <t>internet szolgáltatás</t>
  </si>
  <si>
    <t xml:space="preserve">Postai szolgáltatás </t>
  </si>
  <si>
    <t>INTÉZMÉNYI MŰKÖDÉSI BEVÉTELEK</t>
  </si>
  <si>
    <t>Irányító szervtől kapott</t>
  </si>
  <si>
    <t>PÉNZFORGALOM NÉLKÜLI BEVÉTELEK</t>
  </si>
  <si>
    <t>Munkáltatót terhelő SZJA cafetéria után</t>
  </si>
  <si>
    <t>841126 SZAKFELADAT KIADÁSOK ÖSSZESEN:</t>
  </si>
  <si>
    <t>ezer forintban</t>
  </si>
  <si>
    <t xml:space="preserve"> MŰKÖDÉSI BEVÉTELEK</t>
  </si>
  <si>
    <t>Intézményi műk. bevételek</t>
  </si>
  <si>
    <t>Felhalmozási és tőke jellegű bevételek</t>
  </si>
  <si>
    <t>Sajátos működési bev.</t>
  </si>
  <si>
    <t>Központi költségvetéstől kapott támogatás</t>
  </si>
  <si>
    <t>Támogatásértékű bevételek</t>
  </si>
  <si>
    <t>Támogatásértékű működési bevételek</t>
  </si>
  <si>
    <t>Támogatásértékű felhalmozási bevételek</t>
  </si>
  <si>
    <t>Hitelfelvétel</t>
  </si>
  <si>
    <t>Pénzforgalom nélküli bev.</t>
  </si>
  <si>
    <t>Normatív állami</t>
  </si>
  <si>
    <t>Normatív kötött</t>
  </si>
  <si>
    <t>Irodaszer, nyomtatvány</t>
  </si>
  <si>
    <t>Belföldi kiküldetés</t>
  </si>
  <si>
    <t>Villamosenergia szolgáltatás</t>
  </si>
  <si>
    <t>Gázenergia szolgáltatás</t>
  </si>
  <si>
    <t>Köztisztviselő alapilletménye</t>
  </si>
  <si>
    <t>Dologi kiadások</t>
  </si>
  <si>
    <t>Egyéb üzemeltetési, fentartási költség</t>
  </si>
  <si>
    <t>ÁFA</t>
  </si>
  <si>
    <t>MŰKÖDÉSI KIADÁSOK</t>
  </si>
  <si>
    <t>SZEMÉLYI JUTTATÁSOK</t>
  </si>
  <si>
    <t>FELHALMOZÁSI KIADÁSOK</t>
  </si>
  <si>
    <t>TARTALÉK</t>
  </si>
  <si>
    <t>Reprezentáció</t>
  </si>
  <si>
    <t>BEVÉTELEK</t>
  </si>
  <si>
    <t>Táppénz hozzájárulás</t>
  </si>
  <si>
    <t>Folyóirat</t>
  </si>
  <si>
    <t>Könyvbeszerzés</t>
  </si>
  <si>
    <t>Telefon,nem adatátvilteli célú</t>
  </si>
  <si>
    <t>Víz szolgáltatás</t>
  </si>
  <si>
    <t>Egészségügyi szolgáltatás</t>
  </si>
  <si>
    <t>CÍMREND(I.II.) Alcím, Szakfeladat</t>
  </si>
  <si>
    <t>Előirány-zat</t>
  </si>
  <si>
    <t>K I A D Á S O K</t>
  </si>
  <si>
    <t>KIADÁSOK ÖSSZESEN</t>
  </si>
  <si>
    <t>Személyi juttatások</t>
  </si>
  <si>
    <t>Járulékok</t>
  </si>
  <si>
    <t>Társadalom és szociál-politikai juttatások</t>
  </si>
  <si>
    <t>Működési pénzeszköz-átadások</t>
  </si>
  <si>
    <t>Felhalmozási célú pénzeszköz-átadások</t>
  </si>
  <si>
    <t>Felújítások</t>
  </si>
  <si>
    <t>Beruházások</t>
  </si>
  <si>
    <t>Általános</t>
  </si>
  <si>
    <t>cél</t>
  </si>
  <si>
    <t>ÁHT-n kívülről származó kamat (banki kamat)</t>
  </si>
  <si>
    <t>BEVÉTELEK MINDÖSSZESEN:</t>
  </si>
  <si>
    <t>Köztisztviselő kereset-kiegészítése</t>
  </si>
  <si>
    <t>Köztisztviselő egyéb munkav. kapcs. jutt. (többlet munka)</t>
  </si>
  <si>
    <t>Jogi szolgáltatás</t>
  </si>
  <si>
    <t>Bankköltség</t>
  </si>
  <si>
    <t>Tisztítószer</t>
  </si>
  <si>
    <t xml:space="preserve">Egyéb készlet  </t>
  </si>
  <si>
    <t>841908-9 Fejezeti és általános tartalékok elszámolása</t>
  </si>
  <si>
    <t>Eév. Pénzmaradvány igénybevétele</t>
  </si>
  <si>
    <t xml:space="preserve">841126 Önkormányzat igazgatási tevékenysége                                                 </t>
  </si>
  <si>
    <t>2014. terv</t>
  </si>
  <si>
    <t>2014 terv</t>
  </si>
  <si>
    <t xml:space="preserve">2014 terv </t>
  </si>
  <si>
    <t>Központi, irányító szervi működési célú támogatás</t>
  </si>
  <si>
    <t>94111/94121</t>
  </si>
  <si>
    <t>KÖZPONTI KÖLTSÉGVETÉSTŐL KAPOTT KÖLTSÉGVETÉSI TÁMOGATÁS</t>
  </si>
  <si>
    <t>8419139 BEVÉTELEK ÖSSZESEN:</t>
  </si>
  <si>
    <t>511112/511212</t>
  </si>
  <si>
    <t>511122/511222</t>
  </si>
  <si>
    <t>511132/511232</t>
  </si>
  <si>
    <t>511142/511242</t>
  </si>
  <si>
    <t>515172/512272</t>
  </si>
  <si>
    <t>512191/512291</t>
  </si>
  <si>
    <t>512192/512292</t>
  </si>
  <si>
    <t>Köztisztviselő egyéb munkav. kapcs. jutt. (szabadság megváltás)</t>
  </si>
  <si>
    <t>513192/513292</t>
  </si>
  <si>
    <t>Köztisztviselő egyéb sajátos juttatásai (betegszabadság)</t>
  </si>
  <si>
    <t>514132/514232</t>
  </si>
  <si>
    <t>Köztisztviselő közlekedési költségtérítése</t>
  </si>
  <si>
    <t>514142/514242</t>
  </si>
  <si>
    <t>Köztisztviselő étkezési költségtérítése</t>
  </si>
  <si>
    <t>514191/514292</t>
  </si>
  <si>
    <t>517112/517212</t>
  </si>
  <si>
    <t>Köztisztviselők különféle nem rendszeres juttatása</t>
  </si>
  <si>
    <t>52211/52221</t>
  </si>
  <si>
    <t>522130/522230</t>
  </si>
  <si>
    <t>Tov. Mvisz. Lét. Jutt. ( megbízott jegyző juttatása)</t>
  </si>
  <si>
    <t>522190/522290</t>
  </si>
  <si>
    <t>Áll. Nem tartozók egyéb juttatása (megbízott jegyző utiköltsége)</t>
  </si>
  <si>
    <t>53115/53125</t>
  </si>
  <si>
    <t>Szociális hozzájárulási adó</t>
  </si>
  <si>
    <t>5341/5342</t>
  </si>
  <si>
    <t>5431/5432</t>
  </si>
  <si>
    <t>54411/54421</t>
  </si>
  <si>
    <t>54412/54422</t>
  </si>
  <si>
    <t>54413/54423</t>
  </si>
  <si>
    <t>54711/54721</t>
  </si>
  <si>
    <t>54712/54722</t>
  </si>
  <si>
    <t>54911/54921</t>
  </si>
  <si>
    <t>54919/4929</t>
  </si>
  <si>
    <t>54915/54925</t>
  </si>
  <si>
    <t>Alkatrész, tartozék</t>
  </si>
  <si>
    <t>55111/55121</t>
  </si>
  <si>
    <t>55112/55122</t>
  </si>
  <si>
    <t>551229/52229</t>
  </si>
  <si>
    <t>55214/55224</t>
  </si>
  <si>
    <t>55215/55225</t>
  </si>
  <si>
    <t>55217/55227</t>
  </si>
  <si>
    <t>55218/55228</t>
  </si>
  <si>
    <t>552191/552291</t>
  </si>
  <si>
    <t>552192/552292</t>
  </si>
  <si>
    <t>552193/552293</t>
  </si>
  <si>
    <t>5561/5562</t>
  </si>
  <si>
    <t>561111/561211</t>
  </si>
  <si>
    <t>56211/562212</t>
  </si>
  <si>
    <t>56213/56223</t>
  </si>
  <si>
    <t>56317/56327</t>
  </si>
  <si>
    <t>57211/57221</t>
  </si>
  <si>
    <t>DOLOGI KIADÁSOK</t>
  </si>
  <si>
    <t>91124/91224</t>
  </si>
  <si>
    <t>ÁHT-n kív.sz.szolg.(fénymásolás)</t>
  </si>
  <si>
    <t>2014. évi terv</t>
  </si>
  <si>
    <t>841908-9 BEVÉTELEK ÖSSZESEN:</t>
  </si>
  <si>
    <r>
      <t xml:space="preserve">1.)Közös Hivatal igazgatási tevékenysége   </t>
    </r>
    <r>
      <rPr>
        <b/>
        <sz val="10"/>
        <rFont val="Times New Roman"/>
        <family val="1"/>
        <charset val="238"/>
      </rPr>
      <t xml:space="preserve"> 841126-1</t>
    </r>
  </si>
  <si>
    <t>Közös Hivatal  összesen:</t>
  </si>
  <si>
    <r>
      <t xml:space="preserve">2.) Fejezeti és általános tartalékok elszámolása                                </t>
    </r>
    <r>
      <rPr>
        <b/>
        <sz val="10"/>
        <rFont val="Times New Roman"/>
        <family val="1"/>
        <charset val="238"/>
      </rPr>
      <t>841908-9</t>
    </r>
  </si>
  <si>
    <r>
      <t xml:space="preserve">3.) Önkormányzatok pénzügyi elszámolásai   </t>
    </r>
    <r>
      <rPr>
        <b/>
        <sz val="10"/>
        <rFont val="Times New Roman"/>
        <family val="1"/>
        <charset val="238"/>
      </rPr>
      <t>841907-9</t>
    </r>
  </si>
  <si>
    <t>I. KÖZÖS HIVATAL KIADÁSAI  összesen:</t>
  </si>
  <si>
    <r>
      <t xml:space="preserve">1.)KÖZÖS HIVATAL igazgatási tevékenysége   </t>
    </r>
    <r>
      <rPr>
        <b/>
        <sz val="10"/>
        <rFont val="Times New Roman"/>
        <family val="1"/>
        <charset val="238"/>
      </rPr>
      <t xml:space="preserve"> 841126</t>
    </r>
    <r>
      <rPr>
        <sz val="10"/>
        <rFont val="Times New Roman"/>
        <family val="1"/>
        <charset val="238"/>
      </rPr>
      <t xml:space="preserve">        </t>
    </r>
    <r>
      <rPr>
        <b/>
        <sz val="10"/>
        <rFont val="Times New Roman"/>
        <family val="1"/>
        <charset val="238"/>
      </rPr>
      <t xml:space="preserve"> </t>
    </r>
  </si>
  <si>
    <t xml:space="preserve">  </t>
  </si>
  <si>
    <t>Egyéb bérl. Lízingdíj (GORDIUS + WINSZOC)</t>
  </si>
  <si>
    <t>Karbantartás kisjavítás (WIKT + INFORMATIKAI BIZTONSÁG))</t>
  </si>
  <si>
    <t>Áll. Nem tartozók megbízási díjja (könyvelés + 2014. beszámoló)</t>
  </si>
  <si>
    <t>2015. terv</t>
  </si>
  <si>
    <t>2015. terv (Ft)</t>
  </si>
  <si>
    <t>2015. évi terv</t>
  </si>
  <si>
    <t xml:space="preserve">2014. évi terv </t>
  </si>
  <si>
    <t>8419139 ÖNKORMÁNYZATOK ELSZÁMOLÁSAI KÖLTSÉGVETÉSI SZERVEKKEL</t>
  </si>
  <si>
    <t>Az önkormányzat költségvetési szerve (Szári Közös Önkormányzati Hivatal) 2015. évi költségvetés terve</t>
  </si>
  <si>
    <t>Köztisztviselő napidíja</t>
  </si>
  <si>
    <t>Tartalék</t>
  </si>
  <si>
    <t xml:space="preserve">Újbarok Községi Önkormányzattól kapott támogatás </t>
  </si>
  <si>
    <t xml:space="preserve">Szár Községi Önkormányzattól kapott támogatás </t>
  </si>
  <si>
    <t>Egyéb különféle dologi kiadás (továbbképzés - Gordius 200 E)</t>
  </si>
  <si>
    <t>Önkormányzatoktól átvett működési célú támogatás összesen</t>
  </si>
  <si>
    <t>Az önkormányzat költségvetési szervei (kormányzati funkciói) 2015. évi költségvetés terv</t>
  </si>
  <si>
    <t>2. melléklet Újbarok Községi Önkormányzat 2015. évi költségvetéséről szóló  1/2015. (II. 24.)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</si>
</sst>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4" formatCode="_-* #,##0.00\ &quot;Ft&quot;_-;\-* #,##0.00\ &quot;Ft&quot;_-;_-* &quot;-&quot;??\ &quot;Ft&quot;_-;_-@_-"/>
  </numFmts>
  <fonts count="2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indexed="12"/>
      <name val="Arial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1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7" fillId="2" borderId="3" xfId="0" applyNumberFormat="1" applyFont="1" applyFill="1" applyBorder="1"/>
    <xf numFmtId="3" fontId="8" fillId="2" borderId="4" xfId="0" applyNumberFormat="1" applyFont="1" applyFill="1" applyBorder="1"/>
    <xf numFmtId="3" fontId="7" fillId="2" borderId="4" xfId="0" applyNumberFormat="1" applyFont="1" applyFill="1" applyBorder="1"/>
    <xf numFmtId="3" fontId="7" fillId="2" borderId="5" xfId="0" applyNumberFormat="1" applyFont="1" applyFill="1" applyBorder="1"/>
    <xf numFmtId="3" fontId="8" fillId="2" borderId="0" xfId="0" applyNumberFormat="1" applyFont="1" applyFill="1" applyBorder="1"/>
    <xf numFmtId="3" fontId="8" fillId="2" borderId="5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3" fontId="12" fillId="0" borderId="1" xfId="0" applyNumberFormat="1" applyFont="1" applyBorder="1" applyAlignment="1">
      <alignment horizontal="center" vertical="center" wrapText="1" readingOrder="1"/>
    </xf>
    <xf numFmtId="3" fontId="11" fillId="0" borderId="2" xfId="0" applyNumberFormat="1" applyFont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vertical="center"/>
    </xf>
    <xf numFmtId="3" fontId="7" fillId="3" borderId="3" xfId="0" applyNumberFormat="1" applyFont="1" applyFill="1" applyBorder="1"/>
    <xf numFmtId="3" fontId="14" fillId="2" borderId="4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vertical="center"/>
    </xf>
    <xf numFmtId="3" fontId="7" fillId="3" borderId="4" xfId="0" applyNumberFormat="1" applyFont="1" applyFill="1" applyBorder="1"/>
    <xf numFmtId="3" fontId="1" fillId="2" borderId="0" xfId="0" applyNumberFormat="1" applyFont="1" applyFill="1"/>
    <xf numFmtId="3" fontId="11" fillId="2" borderId="0" xfId="0" applyNumberFormat="1" applyFont="1" applyFill="1" applyBorder="1"/>
    <xf numFmtId="3" fontId="11" fillId="2" borderId="6" xfId="0" applyNumberFormat="1" applyFont="1" applyFill="1" applyBorder="1"/>
    <xf numFmtId="3" fontId="11" fillId="2" borderId="3" xfId="0" applyNumberFormat="1" applyFont="1" applyFill="1" applyBorder="1"/>
    <xf numFmtId="3" fontId="11" fillId="2" borderId="5" xfId="0" applyNumberFormat="1" applyFont="1" applyFill="1" applyBorder="1"/>
    <xf numFmtId="3" fontId="11" fillId="2" borderId="7" xfId="0" applyNumberFormat="1" applyFont="1" applyFill="1" applyBorder="1"/>
    <xf numFmtId="3" fontId="11" fillId="2" borderId="4" xfId="0" applyNumberFormat="1" applyFont="1" applyFill="1" applyBorder="1"/>
    <xf numFmtId="3" fontId="11" fillId="0" borderId="2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4" borderId="1" xfId="0" applyFont="1" applyFill="1" applyBorder="1"/>
    <xf numFmtId="41" fontId="3" fillId="3" borderId="1" xfId="0" applyNumberFormat="1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/>
    <xf numFmtId="3" fontId="8" fillId="2" borderId="3" xfId="0" applyNumberFormat="1" applyFont="1" applyFill="1" applyBorder="1"/>
    <xf numFmtId="3" fontId="14" fillId="3" borderId="3" xfId="0" applyNumberFormat="1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left" vertical="center" wrapText="1"/>
    </xf>
    <xf numFmtId="3" fontId="9" fillId="2" borderId="0" xfId="0" applyNumberFormat="1" applyFont="1" applyFill="1" applyBorder="1"/>
    <xf numFmtId="3" fontId="11" fillId="2" borderId="5" xfId="0" applyNumberFormat="1" applyFont="1" applyFill="1" applyBorder="1" applyAlignment="1">
      <alignment vertical="center"/>
    </xf>
    <xf numFmtId="0" fontId="17" fillId="0" borderId="0" xfId="0" applyFont="1" applyFill="1"/>
    <xf numFmtId="3" fontId="7" fillId="3" borderId="2" xfId="0" applyNumberFormat="1" applyFont="1" applyFill="1" applyBorder="1"/>
    <xf numFmtId="0" fontId="18" fillId="2" borderId="0" xfId="0" applyFont="1" applyFill="1"/>
    <xf numFmtId="41" fontId="19" fillId="3" borderId="1" xfId="0" applyNumberFormat="1" applyFont="1" applyFill="1" applyBorder="1" applyAlignment="1">
      <alignment vertical="center" wrapText="1"/>
    </xf>
    <xf numFmtId="41" fontId="3" fillId="4" borderId="1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41" fontId="20" fillId="0" borderId="10" xfId="0" applyNumberFormat="1" applyFont="1" applyFill="1" applyBorder="1"/>
    <xf numFmtId="0" fontId="15" fillId="0" borderId="3" xfId="0" applyFont="1" applyBorder="1" applyAlignment="1">
      <alignment horizontal="left" vertical="center" wrapText="1"/>
    </xf>
    <xf numFmtId="41" fontId="18" fillId="0" borderId="10" xfId="0" applyNumberFormat="1" applyFont="1" applyFill="1" applyBorder="1" applyAlignment="1">
      <alignment vertical="center"/>
    </xf>
    <xf numFmtId="41" fontId="3" fillId="4" borderId="1" xfId="0" applyNumberFormat="1" applyFont="1" applyFill="1" applyBorder="1" applyAlignment="1">
      <alignment vertical="center"/>
    </xf>
    <xf numFmtId="0" fontId="15" fillId="2" borderId="0" xfId="0" applyFont="1" applyFill="1"/>
    <xf numFmtId="3" fontId="9" fillId="2" borderId="2" xfId="0" applyNumberFormat="1" applyFont="1" applyFill="1" applyBorder="1"/>
    <xf numFmtId="3" fontId="9" fillId="2" borderId="7" xfId="0" applyNumberFormat="1" applyFont="1" applyFill="1" applyBorder="1"/>
    <xf numFmtId="3" fontId="9" fillId="2" borderId="1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3" fontId="8" fillId="3" borderId="3" xfId="0" applyNumberFormat="1" applyFont="1" applyFill="1" applyBorder="1"/>
    <xf numFmtId="3" fontId="11" fillId="2" borderId="7" xfId="0" applyNumberFormat="1" applyFont="1" applyFill="1" applyBorder="1" applyAlignment="1">
      <alignment vertical="center"/>
    </xf>
    <xf numFmtId="3" fontId="8" fillId="3" borderId="4" xfId="0" applyNumberFormat="1" applyFont="1" applyFill="1" applyBorder="1"/>
    <xf numFmtId="3" fontId="14" fillId="0" borderId="4" xfId="0" applyNumberFormat="1" applyFont="1" applyFill="1" applyBorder="1" applyAlignment="1">
      <alignment horizontal="left" vertical="center" wrapText="1"/>
    </xf>
    <xf numFmtId="3" fontId="11" fillId="0" borderId="7" xfId="0" applyNumberFormat="1" applyFont="1" applyFill="1" applyBorder="1"/>
    <xf numFmtId="3" fontId="11" fillId="0" borderId="4" xfId="0" applyNumberFormat="1" applyFont="1" applyFill="1" applyBorder="1"/>
    <xf numFmtId="3" fontId="11" fillId="0" borderId="0" xfId="0" applyNumberFormat="1" applyFont="1" applyFill="1" applyBorder="1"/>
    <xf numFmtId="3" fontId="9" fillId="0" borderId="2" xfId="0" applyNumberFormat="1" applyFont="1" applyFill="1" applyBorder="1"/>
    <xf numFmtId="3" fontId="11" fillId="0" borderId="0" xfId="0" applyNumberFormat="1" applyFont="1" applyFill="1" applyBorder="1" applyAlignment="1">
      <alignment vertical="center"/>
    </xf>
    <xf numFmtId="3" fontId="9" fillId="0" borderId="7" xfId="0" applyNumberFormat="1" applyFont="1" applyFill="1" applyBorder="1"/>
    <xf numFmtId="3" fontId="9" fillId="0" borderId="4" xfId="0" applyNumberFormat="1" applyFont="1" applyFill="1" applyBorder="1"/>
    <xf numFmtId="3" fontId="9" fillId="0" borderId="0" xfId="0" applyNumberFormat="1" applyFont="1" applyFill="1" applyBorder="1"/>
    <xf numFmtId="3" fontId="7" fillId="3" borderId="5" xfId="0" applyNumberFormat="1" applyFont="1" applyFill="1" applyBorder="1"/>
    <xf numFmtId="3" fontId="7" fillId="3" borderId="15" xfId="0" applyNumberFormat="1" applyFont="1" applyFill="1" applyBorder="1"/>
    <xf numFmtId="3" fontId="7" fillId="3" borderId="10" xfId="0" applyNumberFormat="1" applyFont="1" applyFill="1" applyBorder="1"/>
    <xf numFmtId="3" fontId="7" fillId="3" borderId="13" xfId="0" applyNumberFormat="1" applyFont="1" applyFill="1" applyBorder="1"/>
    <xf numFmtId="3" fontId="7" fillId="2" borderId="2" xfId="0" applyNumberFormat="1" applyFont="1" applyFill="1" applyBorder="1"/>
    <xf numFmtId="3" fontId="7" fillId="2" borderId="15" xfId="0" applyNumberFormat="1" applyFont="1" applyFill="1" applyBorder="1"/>
    <xf numFmtId="3" fontId="8" fillId="2" borderId="2" xfId="0" applyNumberFormat="1" applyFont="1" applyFill="1" applyBorder="1"/>
    <xf numFmtId="3" fontId="7" fillId="2" borderId="15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horizontal="left" vertical="center" wrapText="1"/>
    </xf>
    <xf numFmtId="3" fontId="21" fillId="0" borderId="0" xfId="0" applyNumberFormat="1" applyFont="1"/>
    <xf numFmtId="0" fontId="20" fillId="2" borderId="7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41" fontId="20" fillId="2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1" fontId="20" fillId="2" borderId="6" xfId="0" applyNumberFormat="1" applyFont="1" applyFill="1" applyBorder="1" applyAlignment="1">
      <alignment horizontal="center" vertical="center"/>
    </xf>
    <xf numFmtId="41" fontId="16" fillId="3" borderId="8" xfId="0" applyNumberFormat="1" applyFont="1" applyFill="1" applyBorder="1" applyAlignment="1">
      <alignment horizontal="center" vertical="center"/>
    </xf>
    <xf numFmtId="41" fontId="3" fillId="4" borderId="8" xfId="0" applyNumberFormat="1" applyFont="1" applyFill="1" applyBorder="1" applyAlignment="1">
      <alignment horizontal="center" vertical="center"/>
    </xf>
    <xf numFmtId="41" fontId="23" fillId="0" borderId="16" xfId="1" applyNumberFormat="1" applyFont="1" applyBorder="1" applyAlignment="1">
      <alignment horizontal="center" vertical="center"/>
    </xf>
    <xf numFmtId="41" fontId="23" fillId="2" borderId="16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/>
    </xf>
    <xf numFmtId="41" fontId="20" fillId="2" borderId="16" xfId="0" applyNumberFormat="1" applyFont="1" applyFill="1" applyBorder="1" applyAlignment="1">
      <alignment horizontal="center" vertical="center"/>
    </xf>
    <xf numFmtId="3" fontId="20" fillId="2" borderId="16" xfId="0" applyNumberFormat="1" applyFont="1" applyFill="1" applyBorder="1" applyAlignment="1">
      <alignment horizontal="left"/>
    </xf>
    <xf numFmtId="0" fontId="20" fillId="2" borderId="16" xfId="0" applyFont="1" applyFill="1" applyBorder="1" applyAlignment="1">
      <alignment horizontal="left" wrapText="1"/>
    </xf>
    <xf numFmtId="0" fontId="20" fillId="2" borderId="16" xfId="0" applyFont="1" applyFill="1" applyBorder="1" applyAlignment="1">
      <alignment horizontal="left" wrapText="1" shrinkToFit="1"/>
    </xf>
    <xf numFmtId="41" fontId="19" fillId="3" borderId="16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justify" vertical="justify" wrapText="1"/>
    </xf>
    <xf numFmtId="0" fontId="20" fillId="2" borderId="16" xfId="0" applyFont="1" applyFill="1" applyBorder="1"/>
    <xf numFmtId="0" fontId="20" fillId="2" borderId="16" xfId="0" applyFont="1" applyFill="1" applyBorder="1" applyAlignment="1">
      <alignment horizontal="left" vertical="justify" wrapText="1"/>
    </xf>
    <xf numFmtId="41" fontId="23" fillId="0" borderId="0" xfId="1" applyNumberFormat="1" applyFont="1" applyBorder="1" applyAlignment="1">
      <alignment horizontal="center" vertical="center"/>
    </xf>
    <xf numFmtId="41" fontId="3" fillId="3" borderId="18" xfId="0" applyNumberFormat="1" applyFont="1" applyFill="1" applyBorder="1" applyAlignment="1">
      <alignment horizontal="center" vertical="center"/>
    </xf>
    <xf numFmtId="41" fontId="22" fillId="7" borderId="16" xfId="1" applyNumberFormat="1" applyFont="1" applyFill="1" applyBorder="1" applyAlignment="1">
      <alignment horizontal="center" vertical="center"/>
    </xf>
    <xf numFmtId="41" fontId="22" fillId="7" borderId="17" xfId="1" applyNumberFormat="1" applyFont="1" applyFill="1" applyBorder="1" applyAlignment="1">
      <alignment horizontal="center" vertical="center"/>
    </xf>
    <xf numFmtId="41" fontId="5" fillId="7" borderId="1" xfId="1" applyNumberFormat="1" applyFont="1" applyFill="1" applyBorder="1" applyAlignment="1">
      <alignment horizontal="center" vertical="center"/>
    </xf>
    <xf numFmtId="41" fontId="23" fillId="8" borderId="2" xfId="1" applyNumberFormat="1" applyFont="1" applyFill="1" applyBorder="1" applyAlignment="1">
      <alignment horizontal="center" vertical="center"/>
    </xf>
    <xf numFmtId="41" fontId="23" fillId="9" borderId="3" xfId="1" applyNumberFormat="1" applyFont="1" applyFill="1" applyBorder="1" applyAlignment="1">
      <alignment horizontal="center" vertical="center"/>
    </xf>
    <xf numFmtId="41" fontId="23" fillId="9" borderId="2" xfId="1" applyNumberFormat="1" applyFont="1" applyFill="1" applyBorder="1" applyAlignment="1">
      <alignment horizontal="center" vertical="center"/>
    </xf>
    <xf numFmtId="41" fontId="23" fillId="7" borderId="1" xfId="1" applyNumberFormat="1" applyFont="1" applyFill="1" applyBorder="1" applyAlignment="1">
      <alignment horizontal="center" vertical="center"/>
    </xf>
    <xf numFmtId="41" fontId="5" fillId="3" borderId="16" xfId="1" applyNumberFormat="1" applyFont="1" applyFill="1" applyBorder="1" applyAlignment="1">
      <alignment horizontal="center" vertical="center" wrapText="1"/>
    </xf>
    <xf numFmtId="41" fontId="5" fillId="8" borderId="3" xfId="1" applyNumberFormat="1" applyFont="1" applyFill="1" applyBorder="1" applyAlignment="1">
      <alignment horizontal="center" vertical="center"/>
    </xf>
    <xf numFmtId="41" fontId="2" fillId="0" borderId="1" xfId="0" applyNumberFormat="1" applyFont="1" applyBorder="1"/>
    <xf numFmtId="41" fontId="2" fillId="7" borderId="1" xfId="0" applyNumberFormat="1" applyFont="1" applyFill="1" applyBorder="1"/>
    <xf numFmtId="41" fontId="2" fillId="8" borderId="1" xfId="0" applyNumberFormat="1" applyFont="1" applyFill="1" applyBorder="1"/>
    <xf numFmtId="41" fontId="2" fillId="8" borderId="1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3" fontId="8" fillId="3" borderId="11" xfId="0" applyNumberFormat="1" applyFont="1" applyFill="1" applyBorder="1"/>
    <xf numFmtId="0" fontId="19" fillId="9" borderId="14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41" fontId="23" fillId="0" borderId="17" xfId="1" applyNumberFormat="1" applyFont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left" vertical="center" wrapText="1"/>
    </xf>
    <xf numFmtId="3" fontId="13" fillId="3" borderId="10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11" fillId="4" borderId="6" xfId="0" applyNumberFormat="1" applyFont="1" applyFill="1" applyBorder="1" applyAlignment="1">
      <alignment horizontal="left" vertical="center" wrapText="1"/>
    </xf>
    <xf numFmtId="3" fontId="11" fillId="4" borderId="10" xfId="0" applyNumberFormat="1" applyFont="1" applyFill="1" applyBorder="1" applyAlignment="1">
      <alignment horizontal="left" vertical="center" wrapText="1"/>
    </xf>
    <xf numFmtId="3" fontId="11" fillId="4" borderId="7" xfId="0" applyNumberFormat="1" applyFont="1" applyFill="1" applyBorder="1" applyAlignment="1">
      <alignment horizontal="left" vertical="center" wrapText="1"/>
    </xf>
    <xf numFmtId="3" fontId="11" fillId="4" borderId="11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left" vertical="top" wrapText="1"/>
    </xf>
    <xf numFmtId="3" fontId="7" fillId="6" borderId="8" xfId="0" applyNumberFormat="1" applyFont="1" applyFill="1" applyBorder="1" applyAlignment="1">
      <alignment horizontal="center"/>
    </xf>
    <xf numFmtId="3" fontId="8" fillId="6" borderId="9" xfId="0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/>
    </xf>
    <xf numFmtId="3" fontId="8" fillId="6" borderId="14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13" fillId="3" borderId="7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 shrinkToFit="1"/>
    </xf>
    <xf numFmtId="3" fontId="10" fillId="0" borderId="3" xfId="0" applyNumberFormat="1" applyFont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justify" wrapText="1"/>
    </xf>
    <xf numFmtId="0" fontId="16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 vertical="top"/>
    </xf>
    <xf numFmtId="0" fontId="19" fillId="3" borderId="16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 enableFormatConditionsCalculation="0">
    <tabColor indexed="13"/>
  </sheetPr>
  <dimension ref="A1:R12"/>
  <sheetViews>
    <sheetView zoomScaleNormal="100" workbookViewId="0">
      <selection sqref="A1:N1"/>
    </sheetView>
  </sheetViews>
  <sheetFormatPr defaultRowHeight="12.75" x14ac:dyDescent="0.2"/>
  <cols>
    <col min="1" max="1" width="9.140625" style="3"/>
    <col min="2" max="2" width="8.85546875" style="3" customWidth="1"/>
    <col min="3" max="3" width="11.42578125" style="3" customWidth="1"/>
    <col min="4" max="4" width="8.42578125" style="3" customWidth="1"/>
    <col min="5" max="5" width="8.28515625" style="3" customWidth="1"/>
    <col min="6" max="6" width="8.7109375" style="3" customWidth="1"/>
    <col min="7" max="7" width="11.28515625" style="3" customWidth="1"/>
    <col min="8" max="8" width="11.140625" style="3" customWidth="1"/>
    <col min="9" max="9" width="11.28515625" style="3" customWidth="1"/>
    <col min="10" max="10" width="11.85546875" style="3" customWidth="1"/>
    <col min="11" max="11" width="12" style="3" customWidth="1"/>
    <col min="12" max="12" width="8.28515625" style="3" customWidth="1"/>
    <col min="13" max="13" width="7.5703125" style="3" customWidth="1"/>
    <col min="14" max="14" width="12.140625" style="3" customWidth="1"/>
    <col min="15" max="16384" width="9.140625" style="3"/>
  </cols>
  <sheetData>
    <row r="1" spans="1:18" ht="15.75" customHeight="1" x14ac:dyDescent="0.25">
      <c r="A1" s="158" t="s">
        <v>159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6"/>
      <c r="P1" s="16"/>
      <c r="Q1" s="16"/>
      <c r="R1" s="17"/>
    </row>
    <row r="2" spans="1:18" ht="15.75" customHeight="1" x14ac:dyDescent="0.25">
      <c r="A2" s="158" t="s">
        <v>151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6"/>
      <c r="P2" s="157"/>
      <c r="Q2" s="157"/>
      <c r="R2" s="157"/>
    </row>
    <row r="3" spans="1:18" ht="1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9" t="s">
        <v>16</v>
      </c>
      <c r="N3" s="159"/>
      <c r="O3" s="19"/>
      <c r="P3" s="19"/>
      <c r="Q3" s="19"/>
    </row>
    <row r="4" spans="1:18" ht="13.5" customHeight="1" thickBot="1" x14ac:dyDescent="0.3">
      <c r="A4" s="144" t="s">
        <v>49</v>
      </c>
      <c r="B4" s="145"/>
      <c r="C4" s="160" t="s">
        <v>50</v>
      </c>
      <c r="D4" s="163" t="s">
        <v>51</v>
      </c>
      <c r="E4" s="164"/>
      <c r="F4" s="164"/>
      <c r="G4" s="164"/>
      <c r="H4" s="164"/>
      <c r="I4" s="165"/>
      <c r="J4" s="165"/>
      <c r="K4" s="165"/>
      <c r="L4" s="164"/>
      <c r="M4" s="166"/>
      <c r="N4" s="167" t="s">
        <v>52</v>
      </c>
      <c r="O4" s="19"/>
      <c r="P4" s="19"/>
      <c r="Q4" s="19"/>
    </row>
    <row r="5" spans="1:18" ht="13.5" thickBot="1" x14ac:dyDescent="0.25">
      <c r="A5" s="146"/>
      <c r="B5" s="147"/>
      <c r="C5" s="161"/>
      <c r="D5" s="169" t="s">
        <v>37</v>
      </c>
      <c r="E5" s="170"/>
      <c r="F5" s="170"/>
      <c r="G5" s="170"/>
      <c r="H5" s="171"/>
      <c r="I5" s="169" t="s">
        <v>39</v>
      </c>
      <c r="J5" s="170"/>
      <c r="K5" s="171"/>
      <c r="L5" s="170" t="s">
        <v>40</v>
      </c>
      <c r="M5" s="171"/>
      <c r="N5" s="168"/>
      <c r="O5" s="19"/>
      <c r="P5" s="19"/>
      <c r="Q5" s="19"/>
    </row>
    <row r="6" spans="1:18" ht="48.75" customHeight="1" thickBot="1" x14ac:dyDescent="0.25">
      <c r="A6" s="148"/>
      <c r="B6" s="149"/>
      <c r="C6" s="162"/>
      <c r="D6" s="4" t="s">
        <v>53</v>
      </c>
      <c r="E6" s="5" t="s">
        <v>54</v>
      </c>
      <c r="F6" s="6" t="s">
        <v>34</v>
      </c>
      <c r="G6" s="20" t="s">
        <v>55</v>
      </c>
      <c r="H6" s="4" t="s">
        <v>56</v>
      </c>
      <c r="I6" s="7" t="s">
        <v>57</v>
      </c>
      <c r="J6" s="21" t="s">
        <v>58</v>
      </c>
      <c r="K6" s="7" t="s">
        <v>59</v>
      </c>
      <c r="L6" s="42" t="s">
        <v>60</v>
      </c>
      <c r="M6" s="8" t="s">
        <v>61</v>
      </c>
      <c r="N6" s="168"/>
      <c r="O6" s="19"/>
      <c r="P6" s="19"/>
      <c r="Q6" s="19"/>
    </row>
    <row r="7" spans="1:18" ht="21.75" customHeight="1" x14ac:dyDescent="0.25">
      <c r="A7" s="150" t="s">
        <v>141</v>
      </c>
      <c r="B7" s="151"/>
      <c r="C7" s="22"/>
      <c r="D7" s="30"/>
      <c r="E7" s="31"/>
      <c r="F7" s="32"/>
      <c r="G7" s="31"/>
      <c r="H7" s="32"/>
      <c r="I7" s="31"/>
      <c r="J7" s="32"/>
      <c r="K7" s="30"/>
      <c r="L7" s="31"/>
      <c r="M7" s="53"/>
      <c r="N7" s="72"/>
      <c r="O7" s="19"/>
      <c r="P7" s="19"/>
      <c r="Q7" s="19"/>
    </row>
    <row r="8" spans="1:18" ht="22.5" customHeight="1" x14ac:dyDescent="0.25">
      <c r="A8" s="152"/>
      <c r="B8" s="153"/>
      <c r="C8" s="25" t="s">
        <v>134</v>
      </c>
      <c r="D8" s="33">
        <f>SUM('8411261'!C18)/1000</f>
        <v>22982</v>
      </c>
      <c r="E8" s="34">
        <f>SUM('8411261'!C21)/1000</f>
        <v>5705</v>
      </c>
      <c r="F8" s="29">
        <f>SUM('8411261'!C49)/1000</f>
        <v>4401</v>
      </c>
      <c r="G8" s="34"/>
      <c r="H8" s="29"/>
      <c r="I8" s="34"/>
      <c r="J8" s="29"/>
      <c r="K8" s="33"/>
      <c r="L8" s="34"/>
      <c r="M8" s="43"/>
      <c r="N8" s="74">
        <f>SUM(D8:M8)</f>
        <v>33088</v>
      </c>
      <c r="O8" s="19"/>
      <c r="P8" s="19"/>
      <c r="Q8" s="19"/>
    </row>
    <row r="9" spans="1:18" ht="22.5" customHeight="1" thickBot="1" x14ac:dyDescent="0.25">
      <c r="A9" s="154"/>
      <c r="B9" s="155"/>
      <c r="C9" s="75" t="s">
        <v>148</v>
      </c>
      <c r="D9" s="81">
        <f>SUM('8411261'!D18)/1000</f>
        <v>24780.26</v>
      </c>
      <c r="E9" s="82">
        <f>SUM('8411261'!D21)/1000</f>
        <v>6094.4210000000003</v>
      </c>
      <c r="F9" s="83">
        <f>SUM('8411261'!D49)/1000</f>
        <v>5809.4809999999998</v>
      </c>
      <c r="G9" s="77"/>
      <c r="H9" s="78"/>
      <c r="I9" s="77"/>
      <c r="J9" s="78"/>
      <c r="K9" s="76"/>
      <c r="L9" s="79"/>
      <c r="M9" s="80"/>
      <c r="N9" s="55">
        <f t="shared" ref="N9:N12" si="0">SUM(D9:M9)</f>
        <v>36684.161999999997</v>
      </c>
      <c r="O9" s="19"/>
      <c r="P9" s="19"/>
      <c r="Q9" s="19"/>
    </row>
    <row r="10" spans="1:18" ht="21" customHeight="1" x14ac:dyDescent="0.2">
      <c r="A10" s="138" t="s">
        <v>140</v>
      </c>
      <c r="B10" s="139"/>
      <c r="C10" s="50"/>
      <c r="D10" s="84"/>
      <c r="E10" s="24"/>
      <c r="F10" s="84"/>
      <c r="G10" s="24"/>
      <c r="H10" s="84"/>
      <c r="I10" s="24"/>
      <c r="J10" s="84"/>
      <c r="K10" s="24"/>
      <c r="L10" s="84"/>
      <c r="M10" s="24"/>
      <c r="N10" s="86"/>
      <c r="O10" s="28"/>
      <c r="P10" s="19"/>
      <c r="Q10" s="19"/>
      <c r="R10" s="9"/>
    </row>
    <row r="11" spans="1:18" ht="22.5" customHeight="1" x14ac:dyDescent="0.25">
      <c r="A11" s="140"/>
      <c r="B11" s="141"/>
      <c r="C11" s="51" t="s">
        <v>134</v>
      </c>
      <c r="D11" s="133">
        <f>SUM(D8)</f>
        <v>22982</v>
      </c>
      <c r="E11" s="74">
        <f>SUM(E8)</f>
        <v>5705</v>
      </c>
      <c r="F11" s="133">
        <f>SUM(F8)</f>
        <v>4401</v>
      </c>
      <c r="G11" s="74"/>
      <c r="H11" s="133"/>
      <c r="I11" s="74"/>
      <c r="J11" s="133"/>
      <c r="K11" s="74"/>
      <c r="L11" s="133"/>
      <c r="M11" s="74"/>
      <c r="N11" s="134">
        <f>SUM(D11:M11)</f>
        <v>33088</v>
      </c>
      <c r="O11" s="28"/>
      <c r="P11" s="28"/>
      <c r="Q11" s="19"/>
      <c r="R11" s="9"/>
    </row>
    <row r="12" spans="1:18" ht="22.5" customHeight="1" thickBot="1" x14ac:dyDescent="0.25">
      <c r="A12" s="142"/>
      <c r="B12" s="143"/>
      <c r="C12" s="92" t="s">
        <v>148</v>
      </c>
      <c r="D12" s="85">
        <f>SUM(D9)</f>
        <v>24780.26</v>
      </c>
      <c r="E12" s="55">
        <f t="shared" ref="E12:M12" si="1">SUM(E9)</f>
        <v>6094.4210000000003</v>
      </c>
      <c r="F12" s="85">
        <f t="shared" si="1"/>
        <v>5809.4809999999998</v>
      </c>
      <c r="G12" s="55">
        <f t="shared" si="1"/>
        <v>0</v>
      </c>
      <c r="H12" s="85">
        <f t="shared" si="1"/>
        <v>0</v>
      </c>
      <c r="I12" s="55">
        <f t="shared" si="1"/>
        <v>0</v>
      </c>
      <c r="J12" s="85">
        <f t="shared" si="1"/>
        <v>0</v>
      </c>
      <c r="K12" s="55">
        <f t="shared" si="1"/>
        <v>0</v>
      </c>
      <c r="L12" s="85">
        <f t="shared" si="1"/>
        <v>0</v>
      </c>
      <c r="M12" s="55">
        <f t="shared" si="1"/>
        <v>0</v>
      </c>
      <c r="N12" s="87">
        <f t="shared" si="0"/>
        <v>36684.161999999997</v>
      </c>
      <c r="O12" s="28"/>
      <c r="P12" s="28"/>
      <c r="Q12" s="19"/>
      <c r="R12" s="9"/>
    </row>
  </sheetData>
  <sheetProtection selectLockedCells="1" selectUnlockedCells="1"/>
  <mergeCells count="13">
    <mergeCell ref="A10:B12"/>
    <mergeCell ref="A4:B6"/>
    <mergeCell ref="A7:B9"/>
    <mergeCell ref="O2:R2"/>
    <mergeCell ref="A1:N1"/>
    <mergeCell ref="A2:N2"/>
    <mergeCell ref="M3:N3"/>
    <mergeCell ref="C4:C6"/>
    <mergeCell ref="D4:M4"/>
    <mergeCell ref="N4:N6"/>
    <mergeCell ref="D5:H5"/>
    <mergeCell ref="I5:K5"/>
    <mergeCell ref="L5:M5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horizontalDpi="120" verticalDpi="144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 enableFormatConditionsCalculation="0">
    <tabColor indexed="33"/>
  </sheetPr>
  <dimension ref="A1:O18"/>
  <sheetViews>
    <sheetView zoomScaleNormal="100" workbookViewId="0">
      <selection activeCell="K12" sqref="K12"/>
    </sheetView>
  </sheetViews>
  <sheetFormatPr defaultRowHeight="12.75" x14ac:dyDescent="0.2"/>
  <cols>
    <col min="1" max="1" width="9.140625" style="3"/>
    <col min="2" max="2" width="8.85546875" style="3" customWidth="1"/>
    <col min="3" max="3" width="11.42578125" style="3" customWidth="1"/>
    <col min="4" max="4" width="8.85546875" style="3" customWidth="1"/>
    <col min="5" max="5" width="8.28515625" style="3" customWidth="1"/>
    <col min="6" max="6" width="10" style="3" customWidth="1"/>
    <col min="7" max="7" width="11.28515625" style="3" customWidth="1"/>
    <col min="8" max="8" width="11.5703125" style="3" customWidth="1"/>
    <col min="9" max="9" width="11.28515625" style="3" customWidth="1"/>
    <col min="10" max="10" width="14" style="3" customWidth="1"/>
    <col min="11" max="11" width="12.42578125" style="3" customWidth="1"/>
    <col min="12" max="12" width="7.42578125" style="3" customWidth="1"/>
    <col min="13" max="13" width="7.5703125" style="3" customWidth="1"/>
    <col min="14" max="14" width="12.140625" style="3" customWidth="1"/>
    <col min="15" max="16384" width="9.140625" style="3"/>
  </cols>
  <sheetData>
    <row r="1" spans="1:15" ht="15.75" customHeight="1" x14ac:dyDescent="0.25">
      <c r="A1" s="158" t="s">
        <v>159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5" ht="15.75" customHeight="1" x14ac:dyDescent="0.25">
      <c r="A2" s="158" t="s">
        <v>158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" customHeight="1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59" t="s">
        <v>16</v>
      </c>
      <c r="N3" s="159"/>
    </row>
    <row r="4" spans="1:15" ht="13.5" customHeight="1" thickBot="1" x14ac:dyDescent="0.3">
      <c r="A4" s="144" t="s">
        <v>49</v>
      </c>
      <c r="B4" s="145"/>
      <c r="C4" s="188" t="s">
        <v>50</v>
      </c>
      <c r="D4" s="191" t="s">
        <v>42</v>
      </c>
      <c r="E4" s="192"/>
      <c r="F4" s="192"/>
      <c r="G4" s="192"/>
      <c r="H4" s="192"/>
      <c r="I4" s="193"/>
      <c r="J4" s="193"/>
      <c r="K4" s="193"/>
      <c r="L4" s="192"/>
      <c r="M4" s="194"/>
      <c r="N4" s="167" t="s">
        <v>0</v>
      </c>
    </row>
    <row r="5" spans="1:15" ht="13.5" customHeight="1" thickBot="1" x14ac:dyDescent="0.25">
      <c r="A5" s="146"/>
      <c r="B5" s="147"/>
      <c r="C5" s="189"/>
      <c r="D5" s="195" t="s">
        <v>17</v>
      </c>
      <c r="E5" s="178"/>
      <c r="F5" s="169" t="s">
        <v>21</v>
      </c>
      <c r="G5" s="181"/>
      <c r="H5" s="178"/>
      <c r="I5" s="196" t="s">
        <v>19</v>
      </c>
      <c r="J5" s="169" t="s">
        <v>22</v>
      </c>
      <c r="K5" s="178"/>
      <c r="L5" s="179" t="s">
        <v>25</v>
      </c>
      <c r="M5" s="197" t="s">
        <v>26</v>
      </c>
      <c r="N5" s="168"/>
    </row>
    <row r="6" spans="1:15" ht="53.25" customHeight="1" thickBot="1" x14ac:dyDescent="0.25">
      <c r="A6" s="148"/>
      <c r="B6" s="149"/>
      <c r="C6" s="190"/>
      <c r="D6" s="41" t="s">
        <v>18</v>
      </c>
      <c r="E6" s="4" t="s">
        <v>20</v>
      </c>
      <c r="F6" s="6" t="s">
        <v>27</v>
      </c>
      <c r="G6" s="20" t="s">
        <v>28</v>
      </c>
      <c r="H6" s="42" t="s">
        <v>12</v>
      </c>
      <c r="I6" s="180"/>
      <c r="J6" s="35" t="s">
        <v>23</v>
      </c>
      <c r="K6" s="7" t="s">
        <v>24</v>
      </c>
      <c r="L6" s="180"/>
      <c r="M6" s="198"/>
      <c r="N6" s="168"/>
    </row>
    <row r="7" spans="1:15" ht="21.75" customHeight="1" x14ac:dyDescent="0.25">
      <c r="A7" s="150" t="s">
        <v>136</v>
      </c>
      <c r="B7" s="151"/>
      <c r="C7" s="47"/>
      <c r="D7" s="31"/>
      <c r="E7" s="32"/>
      <c r="F7" s="31"/>
      <c r="G7" s="32"/>
      <c r="H7" s="31"/>
      <c r="I7" s="32"/>
      <c r="J7" s="31"/>
      <c r="K7" s="32"/>
      <c r="L7" s="30"/>
      <c r="M7" s="71"/>
      <c r="N7" s="72"/>
    </row>
    <row r="8" spans="1:15" ht="22.5" customHeight="1" x14ac:dyDescent="0.25">
      <c r="A8" s="152"/>
      <c r="B8" s="153"/>
      <c r="C8" s="46" t="s">
        <v>134</v>
      </c>
      <c r="D8" s="34">
        <v>0</v>
      </c>
      <c r="E8" s="29"/>
      <c r="F8" s="34"/>
      <c r="G8" s="29"/>
      <c r="H8" s="34"/>
      <c r="I8" s="29"/>
      <c r="J8" s="34"/>
      <c r="K8" s="29"/>
      <c r="L8" s="33"/>
      <c r="M8" s="73"/>
      <c r="N8" s="74">
        <f>SUM(D8:M8)</f>
        <v>0</v>
      </c>
    </row>
    <row r="9" spans="1:15" ht="22.5" customHeight="1" thickBot="1" x14ac:dyDescent="0.25">
      <c r="A9" s="154"/>
      <c r="B9" s="155"/>
      <c r="C9" s="46" t="s">
        <v>148</v>
      </c>
      <c r="D9" s="68">
        <f>SUM('8411261'!C57)/1000</f>
        <v>0</v>
      </c>
      <c r="E9" s="52"/>
      <c r="F9" s="48"/>
      <c r="G9" s="52"/>
      <c r="H9" s="68"/>
      <c r="I9" s="52"/>
      <c r="J9" s="48"/>
      <c r="K9" s="52"/>
      <c r="L9" s="69"/>
      <c r="M9" s="70"/>
      <c r="N9" s="55">
        <f t="shared" ref="N9:N15" si="0">SUM(D9:M9)</f>
        <v>0</v>
      </c>
    </row>
    <row r="10" spans="1:15" ht="21.75" customHeight="1" x14ac:dyDescent="0.25">
      <c r="A10" s="182" t="s">
        <v>138</v>
      </c>
      <c r="B10" s="183"/>
      <c r="C10" s="47"/>
      <c r="D10" s="10"/>
      <c r="E10" s="13"/>
      <c r="F10" s="10"/>
      <c r="G10" s="13"/>
      <c r="H10" s="49"/>
      <c r="I10" s="13"/>
      <c r="J10" s="49"/>
      <c r="K10" s="13"/>
      <c r="L10" s="10"/>
      <c r="M10" s="23"/>
      <c r="N10" s="72"/>
    </row>
    <row r="11" spans="1:15" ht="21.75" customHeight="1" x14ac:dyDescent="0.25">
      <c r="A11" s="184"/>
      <c r="B11" s="185"/>
      <c r="C11" s="46" t="s">
        <v>149</v>
      </c>
      <c r="D11" s="12"/>
      <c r="E11" s="44"/>
      <c r="F11" s="12"/>
      <c r="G11" s="44"/>
      <c r="H11" s="12"/>
      <c r="I11" s="44"/>
      <c r="J11" s="11">
        <v>0</v>
      </c>
      <c r="K11" s="44"/>
      <c r="L11" s="12"/>
      <c r="M11" s="26">
        <f>SUM('8419089'!C4)/1000</f>
        <v>20</v>
      </c>
      <c r="N11" s="74">
        <f>SUM(M11)</f>
        <v>20</v>
      </c>
    </row>
    <row r="12" spans="1:15" ht="21.75" customHeight="1" thickBot="1" x14ac:dyDescent="0.3">
      <c r="A12" s="186"/>
      <c r="B12" s="187"/>
      <c r="C12" s="46" t="s">
        <v>148</v>
      </c>
      <c r="D12" s="12"/>
      <c r="E12" s="44"/>
      <c r="F12" s="12"/>
      <c r="G12" s="44"/>
      <c r="H12" s="11"/>
      <c r="I12" s="44"/>
      <c r="J12" s="12">
        <f>SUM('8419139'!D6)/1000</f>
        <v>3670</v>
      </c>
      <c r="K12" s="44"/>
      <c r="L12" s="12"/>
      <c r="M12" s="45">
        <f>SUM('8419089'!D4)/1000</f>
        <v>130</v>
      </c>
      <c r="N12" s="27">
        <f t="shared" si="0"/>
        <v>3800</v>
      </c>
    </row>
    <row r="13" spans="1:15" ht="21.75" customHeight="1" x14ac:dyDescent="0.25">
      <c r="A13" s="182" t="s">
        <v>139</v>
      </c>
      <c r="B13" s="183"/>
      <c r="C13" s="47"/>
      <c r="D13" s="10"/>
      <c r="E13" s="13"/>
      <c r="F13" s="10"/>
      <c r="G13" s="13"/>
      <c r="H13" s="49"/>
      <c r="I13" s="15"/>
      <c r="J13" s="49"/>
      <c r="K13" s="15"/>
      <c r="L13" s="49"/>
      <c r="M13" s="23"/>
      <c r="N13" s="72"/>
    </row>
    <row r="14" spans="1:15" ht="21.75" customHeight="1" x14ac:dyDescent="0.25">
      <c r="A14" s="184"/>
      <c r="B14" s="185"/>
      <c r="C14" s="46" t="s">
        <v>134</v>
      </c>
      <c r="D14" s="12"/>
      <c r="E14" s="44"/>
      <c r="F14" s="12"/>
      <c r="G14" s="44"/>
      <c r="H14" s="11">
        <f>SUM('8419139'!C7)/1000</f>
        <v>33068</v>
      </c>
      <c r="I14" s="14"/>
      <c r="J14" s="11"/>
      <c r="K14" s="14"/>
      <c r="L14" s="11"/>
      <c r="M14" s="26"/>
      <c r="N14" s="74">
        <f>SUM(D14:M14)</f>
        <v>33068</v>
      </c>
    </row>
    <row r="15" spans="1:15" ht="21.75" customHeight="1" thickBot="1" x14ac:dyDescent="0.3">
      <c r="A15" s="186"/>
      <c r="B15" s="187"/>
      <c r="C15" s="46" t="s">
        <v>148</v>
      </c>
      <c r="D15" s="88"/>
      <c r="E15" s="89"/>
      <c r="F15" s="88"/>
      <c r="G15" s="89"/>
      <c r="H15" s="88">
        <f>SUM('8419139'!D2)/1000</f>
        <v>32884.400000000001</v>
      </c>
      <c r="I15" s="89"/>
      <c r="J15" s="90"/>
      <c r="K15" s="89"/>
      <c r="L15" s="88"/>
      <c r="M15" s="91"/>
      <c r="N15" s="27">
        <f t="shared" si="0"/>
        <v>32884.400000000001</v>
      </c>
    </row>
    <row r="16" spans="1:15" ht="21" customHeight="1" x14ac:dyDescent="0.2">
      <c r="A16" s="172" t="s">
        <v>137</v>
      </c>
      <c r="B16" s="173"/>
      <c r="C16" s="5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4"/>
      <c r="O16" s="93"/>
    </row>
    <row r="17" spans="1:15" ht="22.5" customHeight="1" x14ac:dyDescent="0.2">
      <c r="A17" s="174"/>
      <c r="B17" s="175"/>
      <c r="C17" s="51" t="s">
        <v>134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>
        <f>SUM(N8,N11,N14)</f>
        <v>33088</v>
      </c>
      <c r="O17" s="93"/>
    </row>
    <row r="18" spans="1:15" ht="22.5" customHeight="1" thickBot="1" x14ac:dyDescent="0.25">
      <c r="A18" s="176"/>
      <c r="B18" s="177"/>
      <c r="C18" s="92" t="s">
        <v>148</v>
      </c>
      <c r="D18" s="55">
        <f>SUM(D9+D12+D15)</f>
        <v>0</v>
      </c>
      <c r="E18" s="55">
        <f t="shared" ref="E18:M18" si="1">SUM(E9+E12+E15)</f>
        <v>0</v>
      </c>
      <c r="F18" s="55">
        <f t="shared" si="1"/>
        <v>0</v>
      </c>
      <c r="G18" s="55">
        <f t="shared" si="1"/>
        <v>0</v>
      </c>
      <c r="H18" s="55">
        <f t="shared" si="1"/>
        <v>32884.400000000001</v>
      </c>
      <c r="I18" s="55">
        <f t="shared" si="1"/>
        <v>0</v>
      </c>
      <c r="J18" s="55">
        <f t="shared" si="1"/>
        <v>3670</v>
      </c>
      <c r="K18" s="55">
        <f t="shared" si="1"/>
        <v>0</v>
      </c>
      <c r="L18" s="55">
        <f t="shared" si="1"/>
        <v>0</v>
      </c>
      <c r="M18" s="55">
        <f t="shared" si="1"/>
        <v>130</v>
      </c>
      <c r="N18" s="55">
        <f>SUM(N9+N12+N15)</f>
        <v>36684.400000000001</v>
      </c>
      <c r="O18" s="93"/>
    </row>
  </sheetData>
  <sheetProtection selectLockedCells="1" selectUnlockedCells="1"/>
  <mergeCells count="17">
    <mergeCell ref="A1:N1"/>
    <mergeCell ref="A2:N2"/>
    <mergeCell ref="M3:N3"/>
    <mergeCell ref="A4:B6"/>
    <mergeCell ref="C4:C6"/>
    <mergeCell ref="D4:M4"/>
    <mergeCell ref="N4:N6"/>
    <mergeCell ref="D5:E5"/>
    <mergeCell ref="I5:I6"/>
    <mergeCell ref="M5:M6"/>
    <mergeCell ref="A16:B18"/>
    <mergeCell ref="J5:K5"/>
    <mergeCell ref="L5:L6"/>
    <mergeCell ref="F5:H5"/>
    <mergeCell ref="A7:B9"/>
    <mergeCell ref="A10:B12"/>
    <mergeCell ref="A13:B1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horizontalDpi="120" verticalDpi="144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4"/>
  <sheetViews>
    <sheetView tabSelected="1" zoomScaleNormal="100" workbookViewId="0">
      <selection activeCell="D3" sqref="D3"/>
    </sheetView>
  </sheetViews>
  <sheetFormatPr defaultRowHeight="12.75" x14ac:dyDescent="0.2"/>
  <cols>
    <col min="2" max="2" width="56.140625" customWidth="1"/>
    <col min="3" max="3" width="14.85546875" customWidth="1"/>
    <col min="4" max="4" width="12.5703125" bestFit="1" customWidth="1"/>
  </cols>
  <sheetData>
    <row r="1" spans="1:4" ht="47.25" customHeight="1" thickBot="1" x14ac:dyDescent="0.25">
      <c r="A1" s="199" t="s">
        <v>70</v>
      </c>
      <c r="B1" s="200"/>
      <c r="C1" s="36" t="s">
        <v>74</v>
      </c>
      <c r="D1" s="99" t="s">
        <v>147</v>
      </c>
    </row>
    <row r="2" spans="1:4" ht="15" thickBot="1" x14ac:dyDescent="0.25">
      <c r="A2" s="64">
        <v>98111</v>
      </c>
      <c r="B2" s="40" t="s">
        <v>71</v>
      </c>
      <c r="C2" s="65">
        <v>20000</v>
      </c>
      <c r="D2" s="129">
        <v>130000</v>
      </c>
    </row>
    <row r="3" spans="1:4" ht="32.25" customHeight="1" thickBot="1" x14ac:dyDescent="0.25">
      <c r="A3" s="201" t="s">
        <v>13</v>
      </c>
      <c r="B3" s="202"/>
      <c r="C3" s="39">
        <f t="shared" ref="C3:C4" si="0">SUM(C2)</f>
        <v>20000</v>
      </c>
      <c r="D3" s="130">
        <f>SUM(D2)</f>
        <v>130000</v>
      </c>
    </row>
    <row r="4" spans="1:4" ht="33.75" customHeight="1" thickBot="1" x14ac:dyDescent="0.25">
      <c r="A4" s="203" t="s">
        <v>135</v>
      </c>
      <c r="B4" s="204"/>
      <c r="C4" s="66">
        <f t="shared" si="0"/>
        <v>20000</v>
      </c>
      <c r="D4" s="132">
        <f>SUM(D3)</f>
        <v>130000</v>
      </c>
    </row>
  </sheetData>
  <mergeCells count="3">
    <mergeCell ref="A1:B1"/>
    <mergeCell ref="A3:B3"/>
    <mergeCell ref="A4:B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20" verticalDpi="144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 enableFormatConditionsCalculation="0">
    <tabColor indexed="61"/>
  </sheetPr>
  <dimension ref="A1:D17"/>
  <sheetViews>
    <sheetView zoomScaleNormal="100" workbookViewId="0">
      <selection activeCell="D5" sqref="D5"/>
    </sheetView>
  </sheetViews>
  <sheetFormatPr defaultRowHeight="12.75" x14ac:dyDescent="0.2"/>
  <cols>
    <col min="1" max="1" width="11.42578125" customWidth="1"/>
    <col min="2" max="2" width="61.42578125" customWidth="1"/>
    <col min="3" max="3" width="16.140625" customWidth="1"/>
    <col min="4" max="4" width="16.28515625" bestFit="1" customWidth="1"/>
  </cols>
  <sheetData>
    <row r="1" spans="1:4" ht="47.25" customHeight="1" thickBot="1" x14ac:dyDescent="0.25">
      <c r="A1" s="199" t="s">
        <v>150</v>
      </c>
      <c r="B1" s="205"/>
      <c r="C1" s="36" t="s">
        <v>75</v>
      </c>
      <c r="D1" s="99" t="s">
        <v>147</v>
      </c>
    </row>
    <row r="2" spans="1:4" ht="13.5" thickBot="1" x14ac:dyDescent="0.25">
      <c r="A2" s="61" t="s">
        <v>77</v>
      </c>
      <c r="B2" s="62" t="s">
        <v>76</v>
      </c>
      <c r="C2" s="63">
        <v>33068000</v>
      </c>
      <c r="D2" s="129">
        <v>32884400</v>
      </c>
    </row>
    <row r="3" spans="1:4" ht="32.25" customHeight="1" thickBot="1" x14ac:dyDescent="0.25">
      <c r="A3" s="206" t="s">
        <v>78</v>
      </c>
      <c r="B3" s="207"/>
      <c r="C3" s="57">
        <f>SUM(C2)</f>
        <v>33068000</v>
      </c>
      <c r="D3" s="130">
        <f>SUM(D2)</f>
        <v>32884400</v>
      </c>
    </row>
    <row r="4" spans="1:4" ht="32.25" customHeight="1" thickBot="1" x14ac:dyDescent="0.25">
      <c r="A4" s="97"/>
      <c r="B4" s="135" t="s">
        <v>155</v>
      </c>
      <c r="C4" s="57">
        <v>0</v>
      </c>
      <c r="D4" s="130">
        <v>2936000</v>
      </c>
    </row>
    <row r="5" spans="1:4" ht="32.25" customHeight="1" thickBot="1" x14ac:dyDescent="0.25">
      <c r="A5" s="136"/>
      <c r="B5" s="135" t="s">
        <v>154</v>
      </c>
      <c r="C5" s="57"/>
      <c r="D5" s="130">
        <v>734000</v>
      </c>
    </row>
    <row r="6" spans="1:4" ht="32.25" customHeight="1" thickBot="1" x14ac:dyDescent="0.25">
      <c r="A6" s="206" t="s">
        <v>157</v>
      </c>
      <c r="B6" s="208"/>
      <c r="C6" s="57"/>
      <c r="D6" s="130">
        <f>SUM(D4:D5)</f>
        <v>3670000</v>
      </c>
    </row>
    <row r="7" spans="1:4" ht="42" customHeight="1" thickBot="1" x14ac:dyDescent="0.25">
      <c r="A7" s="203" t="s">
        <v>79</v>
      </c>
      <c r="B7" s="204"/>
      <c r="C7" s="58">
        <f>SUM(C3)</f>
        <v>33068000</v>
      </c>
      <c r="D7" s="131">
        <f>SUM(D3:D5)</f>
        <v>36554400</v>
      </c>
    </row>
    <row r="17" spans="2:2" x14ac:dyDescent="0.2">
      <c r="B17" t="s">
        <v>142</v>
      </c>
    </row>
  </sheetData>
  <sheetProtection selectLockedCells="1" selectUnlockedCells="1"/>
  <mergeCells count="4">
    <mergeCell ref="A1:B1"/>
    <mergeCell ref="A3:B3"/>
    <mergeCell ref="A7:B7"/>
    <mergeCell ref="A6:B6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verticalDpi="144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D198"/>
  <sheetViews>
    <sheetView workbookViewId="0">
      <selection activeCell="G50" sqref="G50"/>
    </sheetView>
  </sheetViews>
  <sheetFormatPr defaultRowHeight="15.75" x14ac:dyDescent="0.2"/>
  <cols>
    <col min="1" max="1" width="12.28515625" customWidth="1"/>
    <col min="2" max="2" width="59.140625" customWidth="1"/>
    <col min="3" max="3" width="15.140625" style="54" customWidth="1"/>
    <col min="4" max="4" width="18.42578125" style="103" customWidth="1"/>
  </cols>
  <sheetData>
    <row r="1" spans="1:4" ht="66.75" customHeight="1" x14ac:dyDescent="0.2">
      <c r="A1" s="211" t="s">
        <v>72</v>
      </c>
      <c r="B1" s="212"/>
      <c r="C1" s="105" t="s">
        <v>73</v>
      </c>
      <c r="D1" s="127" t="s">
        <v>147</v>
      </c>
    </row>
    <row r="2" spans="1:4" ht="15" customHeight="1" x14ac:dyDescent="0.2">
      <c r="A2" s="106" t="s">
        <v>80</v>
      </c>
      <c r="B2" s="107" t="s">
        <v>33</v>
      </c>
      <c r="C2" s="108">
        <v>14796000</v>
      </c>
      <c r="D2" s="103">
        <v>16239436</v>
      </c>
    </row>
    <row r="3" spans="1:4" ht="13.5" customHeight="1" x14ac:dyDescent="0.2">
      <c r="A3" s="106" t="s">
        <v>81</v>
      </c>
      <c r="B3" s="107" t="s">
        <v>2</v>
      </c>
      <c r="C3" s="108">
        <v>1784000</v>
      </c>
      <c r="D3" s="103">
        <v>2392469</v>
      </c>
    </row>
    <row r="4" spans="1:4" x14ac:dyDescent="0.2">
      <c r="A4" s="106" t="s">
        <v>82</v>
      </c>
      <c r="B4" s="109" t="s">
        <v>3</v>
      </c>
      <c r="C4" s="108">
        <v>1299000</v>
      </c>
      <c r="D4" s="103">
        <v>1530546</v>
      </c>
    </row>
    <row r="5" spans="1:4" x14ac:dyDescent="0.2">
      <c r="A5" s="106" t="s">
        <v>83</v>
      </c>
      <c r="B5" s="109" t="s">
        <v>4</v>
      </c>
      <c r="C5" s="108">
        <v>910000</v>
      </c>
      <c r="D5" s="103">
        <v>759477</v>
      </c>
    </row>
    <row r="6" spans="1:4" x14ac:dyDescent="0.2">
      <c r="A6" s="106" t="s">
        <v>84</v>
      </c>
      <c r="B6" s="109" t="s">
        <v>64</v>
      </c>
      <c r="C6" s="108">
        <v>80000</v>
      </c>
      <c r="D6" s="104">
        <v>0</v>
      </c>
    </row>
    <row r="7" spans="1:4" x14ac:dyDescent="0.2">
      <c r="A7" s="106" t="s">
        <v>85</v>
      </c>
      <c r="B7" s="109" t="s">
        <v>65</v>
      </c>
      <c r="C7" s="108">
        <v>100000</v>
      </c>
      <c r="D7" s="104">
        <v>0</v>
      </c>
    </row>
    <row r="8" spans="1:4" x14ac:dyDescent="0.2">
      <c r="A8" s="106" t="s">
        <v>86</v>
      </c>
      <c r="B8" s="109" t="s">
        <v>87</v>
      </c>
      <c r="C8" s="108">
        <v>0</v>
      </c>
      <c r="D8" s="104">
        <v>0</v>
      </c>
    </row>
    <row r="9" spans="1:4" s="1" customFormat="1" x14ac:dyDescent="0.2">
      <c r="A9" s="110">
        <v>513132</v>
      </c>
      <c r="B9" s="111" t="s">
        <v>152</v>
      </c>
      <c r="C9" s="108">
        <v>0</v>
      </c>
      <c r="D9" s="104">
        <v>0</v>
      </c>
    </row>
    <row r="10" spans="1:4" s="1" customFormat="1" x14ac:dyDescent="0.2">
      <c r="A10" s="110" t="s">
        <v>88</v>
      </c>
      <c r="B10" s="111" t="s">
        <v>89</v>
      </c>
      <c r="C10" s="108">
        <v>270000</v>
      </c>
      <c r="D10" s="104">
        <v>50000</v>
      </c>
    </row>
    <row r="11" spans="1:4" ht="13.5" customHeight="1" x14ac:dyDescent="0.2">
      <c r="A11" s="110" t="s">
        <v>90</v>
      </c>
      <c r="B11" s="111" t="s">
        <v>91</v>
      </c>
      <c r="C11" s="108">
        <v>384000</v>
      </c>
      <c r="D11" s="104">
        <v>600000</v>
      </c>
    </row>
    <row r="12" spans="1:4" ht="13.5" customHeight="1" x14ac:dyDescent="0.2">
      <c r="A12" s="110" t="s">
        <v>92</v>
      </c>
      <c r="B12" s="111" t="s">
        <v>93</v>
      </c>
      <c r="C12" s="108">
        <v>1350000</v>
      </c>
      <c r="D12" s="103">
        <v>1558332</v>
      </c>
    </row>
    <row r="13" spans="1:4" ht="13.5" customHeight="1" x14ac:dyDescent="0.2">
      <c r="A13" s="110" t="s">
        <v>94</v>
      </c>
      <c r="B13" s="111" t="s">
        <v>5</v>
      </c>
      <c r="C13" s="108">
        <v>120000</v>
      </c>
      <c r="D13" s="104">
        <v>0</v>
      </c>
    </row>
    <row r="14" spans="1:4" ht="13.5" customHeight="1" x14ac:dyDescent="0.2">
      <c r="A14" s="110" t="s">
        <v>95</v>
      </c>
      <c r="B14" s="111" t="s">
        <v>96</v>
      </c>
      <c r="C14" s="108">
        <v>0</v>
      </c>
    </row>
    <row r="15" spans="1:4" ht="13.5" customHeight="1" x14ac:dyDescent="0.2">
      <c r="A15" s="110" t="s">
        <v>97</v>
      </c>
      <c r="B15" s="111" t="s">
        <v>145</v>
      </c>
      <c r="C15" s="108">
        <v>1889000</v>
      </c>
      <c r="D15" s="104">
        <v>1650000</v>
      </c>
    </row>
    <row r="16" spans="1:4" ht="13.5" customHeight="1" x14ac:dyDescent="0.2">
      <c r="A16" s="110" t="s">
        <v>98</v>
      </c>
      <c r="B16" s="111" t="s">
        <v>99</v>
      </c>
      <c r="C16" s="108">
        <v>0</v>
      </c>
      <c r="D16" s="104">
        <v>0</v>
      </c>
    </row>
    <row r="17" spans="1:4" ht="13.5" customHeight="1" x14ac:dyDescent="0.2">
      <c r="A17" s="110" t="s">
        <v>100</v>
      </c>
      <c r="B17" s="111" t="s">
        <v>101</v>
      </c>
      <c r="C17" s="108">
        <v>0</v>
      </c>
      <c r="D17" s="104">
        <v>0</v>
      </c>
    </row>
    <row r="18" spans="1:4" x14ac:dyDescent="0.2">
      <c r="A18" s="213" t="s">
        <v>38</v>
      </c>
      <c r="B18" s="213"/>
      <c r="C18" s="112">
        <f>SUM(C2:C17)</f>
        <v>22982000</v>
      </c>
      <c r="D18" s="120">
        <f>SUM(D2:D17)</f>
        <v>24780260</v>
      </c>
    </row>
    <row r="19" spans="1:4" ht="14.25" customHeight="1" x14ac:dyDescent="0.2">
      <c r="A19" s="113" t="s">
        <v>102</v>
      </c>
      <c r="B19" s="114" t="s">
        <v>103</v>
      </c>
      <c r="C19" s="108">
        <v>5705000</v>
      </c>
      <c r="D19" s="104">
        <v>6094421</v>
      </c>
    </row>
    <row r="20" spans="1:4" ht="14.25" customHeight="1" x14ac:dyDescent="0.2">
      <c r="A20" s="113" t="s">
        <v>104</v>
      </c>
      <c r="B20" s="115" t="s">
        <v>43</v>
      </c>
      <c r="C20" s="108">
        <v>0</v>
      </c>
      <c r="D20" s="104">
        <v>0</v>
      </c>
    </row>
    <row r="21" spans="1:4" ht="16.5" customHeight="1" x14ac:dyDescent="0.2">
      <c r="A21" s="214" t="s">
        <v>1</v>
      </c>
      <c r="B21" s="215"/>
      <c r="C21" s="112">
        <f>SUM(C19:C20)</f>
        <v>5705000</v>
      </c>
      <c r="D21" s="120">
        <f>SUM(D19:D20)</f>
        <v>6094421</v>
      </c>
    </row>
    <row r="22" spans="1:4" ht="13.5" customHeight="1" x14ac:dyDescent="0.2">
      <c r="A22" s="113" t="s">
        <v>105</v>
      </c>
      <c r="B22" s="115" t="s">
        <v>29</v>
      </c>
      <c r="C22" s="108">
        <v>341000</v>
      </c>
      <c r="D22" s="104">
        <v>300000</v>
      </c>
    </row>
    <row r="23" spans="1:4" ht="13.5" customHeight="1" x14ac:dyDescent="0.2">
      <c r="A23" s="113" t="s">
        <v>106</v>
      </c>
      <c r="B23" s="115" t="s">
        <v>45</v>
      </c>
      <c r="C23" s="108">
        <v>20000</v>
      </c>
      <c r="D23" s="103">
        <v>0</v>
      </c>
    </row>
    <row r="24" spans="1:4" ht="13.5" customHeight="1" x14ac:dyDescent="0.2">
      <c r="A24" s="113" t="s">
        <v>107</v>
      </c>
      <c r="B24" s="115" t="s">
        <v>44</v>
      </c>
      <c r="C24" s="108">
        <v>15000</v>
      </c>
      <c r="D24" s="104">
        <v>15000</v>
      </c>
    </row>
    <row r="25" spans="1:4" ht="13.5" customHeight="1" x14ac:dyDescent="0.2">
      <c r="A25" s="113" t="s">
        <v>108</v>
      </c>
      <c r="B25" s="115" t="s">
        <v>6</v>
      </c>
      <c r="C25" s="108">
        <v>200000</v>
      </c>
      <c r="D25" s="104">
        <v>20000</v>
      </c>
    </row>
    <row r="26" spans="1:4" x14ac:dyDescent="0.2">
      <c r="A26" s="113" t="s">
        <v>109</v>
      </c>
      <c r="B26" s="116" t="s">
        <v>7</v>
      </c>
      <c r="C26" s="108">
        <v>0</v>
      </c>
    </row>
    <row r="27" spans="1:4" x14ac:dyDescent="0.2">
      <c r="A27" s="113" t="s">
        <v>110</v>
      </c>
      <c r="B27" s="116" t="s">
        <v>8</v>
      </c>
      <c r="C27" s="108">
        <v>0</v>
      </c>
    </row>
    <row r="28" spans="1:4" x14ac:dyDescent="0.2">
      <c r="A28" s="113" t="s">
        <v>111</v>
      </c>
      <c r="B28" s="116" t="s">
        <v>68</v>
      </c>
      <c r="C28" s="108">
        <v>5000</v>
      </c>
      <c r="D28" s="103">
        <v>5000</v>
      </c>
    </row>
    <row r="29" spans="1:4" x14ac:dyDescent="0.2">
      <c r="A29" s="113" t="s">
        <v>112</v>
      </c>
      <c r="B29" s="116" t="s">
        <v>69</v>
      </c>
      <c r="C29" s="108">
        <v>5000</v>
      </c>
      <c r="D29" s="104">
        <v>5000</v>
      </c>
    </row>
    <row r="30" spans="1:4" x14ac:dyDescent="0.2">
      <c r="A30" s="113" t="s">
        <v>113</v>
      </c>
      <c r="B30" s="116" t="s">
        <v>114</v>
      </c>
      <c r="C30" s="108">
        <v>2000</v>
      </c>
      <c r="D30" s="104">
        <v>2000</v>
      </c>
    </row>
    <row r="31" spans="1:4" x14ac:dyDescent="0.2">
      <c r="A31" s="113" t="s">
        <v>115</v>
      </c>
      <c r="B31" s="116" t="s">
        <v>46</v>
      </c>
      <c r="C31" s="108">
        <v>315000</v>
      </c>
      <c r="D31" s="104">
        <v>315000</v>
      </c>
    </row>
    <row r="32" spans="1:4" x14ac:dyDescent="0.2">
      <c r="A32" s="113" t="s">
        <v>116</v>
      </c>
      <c r="B32" s="116" t="s">
        <v>9</v>
      </c>
      <c r="C32" s="108">
        <v>117000</v>
      </c>
      <c r="D32" s="104">
        <v>120000</v>
      </c>
    </row>
    <row r="33" spans="1:4" x14ac:dyDescent="0.2">
      <c r="A33" s="113" t="s">
        <v>117</v>
      </c>
      <c r="B33" s="116" t="s">
        <v>143</v>
      </c>
      <c r="C33" s="108">
        <v>110000</v>
      </c>
      <c r="D33" s="104">
        <v>710000</v>
      </c>
    </row>
    <row r="34" spans="1:4" x14ac:dyDescent="0.2">
      <c r="A34" s="113" t="s">
        <v>118</v>
      </c>
      <c r="B34" s="117" t="s">
        <v>32</v>
      </c>
      <c r="C34" s="108">
        <v>750000</v>
      </c>
      <c r="D34" s="104">
        <v>750000</v>
      </c>
    </row>
    <row r="35" spans="1:4" x14ac:dyDescent="0.2">
      <c r="A35" s="113" t="s">
        <v>119</v>
      </c>
      <c r="B35" s="117" t="s">
        <v>31</v>
      </c>
      <c r="C35" s="108">
        <v>312000</v>
      </c>
      <c r="D35" s="104">
        <v>315000</v>
      </c>
    </row>
    <row r="36" spans="1:4" x14ac:dyDescent="0.2">
      <c r="A36" s="113" t="s">
        <v>120</v>
      </c>
      <c r="B36" s="117" t="s">
        <v>47</v>
      </c>
      <c r="C36" s="108">
        <v>55000</v>
      </c>
      <c r="D36" s="104">
        <v>55000</v>
      </c>
    </row>
    <row r="37" spans="1:4" x14ac:dyDescent="0.2">
      <c r="A37" s="113" t="s">
        <v>121</v>
      </c>
      <c r="B37" s="117" t="s">
        <v>144</v>
      </c>
      <c r="C37" s="108">
        <v>178000</v>
      </c>
      <c r="D37" s="104">
        <v>420000</v>
      </c>
    </row>
    <row r="38" spans="1:4" x14ac:dyDescent="0.2">
      <c r="A38" s="113" t="s">
        <v>122</v>
      </c>
      <c r="B38" s="117" t="s">
        <v>35</v>
      </c>
      <c r="C38" s="108">
        <v>180000</v>
      </c>
      <c r="D38" s="104">
        <v>100000</v>
      </c>
    </row>
    <row r="39" spans="1:4" x14ac:dyDescent="0.2">
      <c r="A39" s="113" t="s">
        <v>123</v>
      </c>
      <c r="B39" s="116" t="s">
        <v>10</v>
      </c>
      <c r="C39" s="108">
        <v>489000</v>
      </c>
      <c r="D39" s="104">
        <v>480000</v>
      </c>
    </row>
    <row r="40" spans="1:4" x14ac:dyDescent="0.2">
      <c r="A40" s="113" t="s">
        <v>124</v>
      </c>
      <c r="B40" s="116" t="s">
        <v>48</v>
      </c>
      <c r="C40" s="108">
        <v>45000</v>
      </c>
      <c r="D40" s="104">
        <v>50000</v>
      </c>
    </row>
    <row r="41" spans="1:4" x14ac:dyDescent="0.2">
      <c r="A41" s="113" t="s">
        <v>125</v>
      </c>
      <c r="B41" s="116" t="s">
        <v>66</v>
      </c>
      <c r="C41" s="108">
        <v>5000</v>
      </c>
      <c r="D41" s="104">
        <v>5000</v>
      </c>
    </row>
    <row r="42" spans="1:4" x14ac:dyDescent="0.2">
      <c r="A42" s="113" t="s">
        <v>125</v>
      </c>
      <c r="B42" s="116" t="s">
        <v>67</v>
      </c>
      <c r="C42" s="108">
        <v>65000</v>
      </c>
      <c r="D42" s="104">
        <v>65000</v>
      </c>
    </row>
    <row r="43" spans="1:4" ht="14.25" customHeight="1" x14ac:dyDescent="0.2">
      <c r="A43" s="113" t="s">
        <v>126</v>
      </c>
      <c r="B43" s="116" t="s">
        <v>36</v>
      </c>
      <c r="C43" s="108">
        <v>739000</v>
      </c>
      <c r="D43" s="103">
        <f>SUM(D22:D42)*0.27</f>
        <v>1007640.0000000001</v>
      </c>
    </row>
    <row r="44" spans="1:4" ht="14.25" customHeight="1" x14ac:dyDescent="0.2">
      <c r="A44" s="113" t="s">
        <v>127</v>
      </c>
      <c r="B44" s="116" t="s">
        <v>30</v>
      </c>
      <c r="C44" s="108">
        <v>20000</v>
      </c>
      <c r="D44" s="104">
        <v>130000</v>
      </c>
    </row>
    <row r="45" spans="1:4" x14ac:dyDescent="0.2">
      <c r="A45" s="113" t="s">
        <v>128</v>
      </c>
      <c r="B45" s="109" t="s">
        <v>41</v>
      </c>
      <c r="C45" s="108">
        <v>0</v>
      </c>
    </row>
    <row r="46" spans="1:4" x14ac:dyDescent="0.2">
      <c r="A46" s="113" t="s">
        <v>129</v>
      </c>
      <c r="B46" s="109" t="s">
        <v>156</v>
      </c>
      <c r="C46" s="108">
        <v>78000</v>
      </c>
      <c r="D46" s="104">
        <v>230000</v>
      </c>
    </row>
    <row r="47" spans="1:4" x14ac:dyDescent="0.2">
      <c r="A47" s="113" t="s">
        <v>130</v>
      </c>
      <c r="B47" s="115" t="s">
        <v>14</v>
      </c>
      <c r="C47" s="108">
        <v>355000</v>
      </c>
      <c r="D47" s="103">
        <v>409841</v>
      </c>
    </row>
    <row r="48" spans="1:4" x14ac:dyDescent="0.2">
      <c r="A48" s="113"/>
      <c r="B48" s="115" t="s">
        <v>153</v>
      </c>
      <c r="C48" s="108"/>
      <c r="D48" s="137">
        <v>300000</v>
      </c>
    </row>
    <row r="49" spans="1:4" ht="16.5" thickBot="1" x14ac:dyDescent="0.25">
      <c r="A49" s="216" t="s">
        <v>131</v>
      </c>
      <c r="B49" s="217"/>
      <c r="C49" s="112">
        <f>SUM(C22:C47)</f>
        <v>4401000</v>
      </c>
      <c r="D49" s="121">
        <f>SUM(D22:D48)</f>
        <v>5809481</v>
      </c>
    </row>
    <row r="50" spans="1:4" s="2" customFormat="1" ht="31.5" customHeight="1" thickBot="1" x14ac:dyDescent="0.25">
      <c r="A50" s="209" t="s">
        <v>15</v>
      </c>
      <c r="B50" s="210"/>
      <c r="C50" s="119">
        <f>SUM(C49,C21,C18)</f>
        <v>33088000</v>
      </c>
      <c r="D50" s="122">
        <f>SUM(D49,D21,D18)</f>
        <v>36684162</v>
      </c>
    </row>
    <row r="51" spans="1:4" x14ac:dyDescent="0.2">
      <c r="A51" s="67"/>
      <c r="B51" s="67"/>
      <c r="C51" s="56"/>
      <c r="D51" s="118"/>
    </row>
    <row r="52" spans="1:4" x14ac:dyDescent="0.2">
      <c r="A52" s="67"/>
      <c r="B52" s="67"/>
      <c r="C52" s="56"/>
      <c r="D52" s="118"/>
    </row>
    <row r="53" spans="1:4" ht="16.5" thickBot="1" x14ac:dyDescent="0.25">
      <c r="A53" s="67"/>
      <c r="B53" s="67"/>
      <c r="C53" s="56"/>
      <c r="D53" s="118"/>
    </row>
    <row r="54" spans="1:4" ht="48.75" customHeight="1" thickBot="1" x14ac:dyDescent="0.25">
      <c r="A54" s="199" t="s">
        <v>72</v>
      </c>
      <c r="B54" s="200"/>
      <c r="C54" s="96" t="s">
        <v>74</v>
      </c>
      <c r="D54" s="128" t="s">
        <v>146</v>
      </c>
    </row>
    <row r="55" spans="1:4" ht="16.5" customHeight="1" x14ac:dyDescent="0.2">
      <c r="A55" s="94" t="s">
        <v>132</v>
      </c>
      <c r="B55" s="95" t="s">
        <v>133</v>
      </c>
      <c r="C55" s="100"/>
      <c r="D55" s="124">
        <v>0</v>
      </c>
    </row>
    <row r="56" spans="1:4" ht="16.5" thickBot="1" x14ac:dyDescent="0.25">
      <c r="A56" s="59">
        <v>9162411</v>
      </c>
      <c r="B56" s="60" t="s">
        <v>62</v>
      </c>
      <c r="C56" s="98">
        <v>0</v>
      </c>
      <c r="D56" s="125">
        <v>0</v>
      </c>
    </row>
    <row r="57" spans="1:4" ht="16.5" thickBot="1" x14ac:dyDescent="0.25">
      <c r="A57" s="206" t="s">
        <v>11</v>
      </c>
      <c r="B57" s="207"/>
      <c r="C57" s="101"/>
      <c r="D57" s="126">
        <v>0</v>
      </c>
    </row>
    <row r="58" spans="1:4" ht="42" customHeight="1" thickBot="1" x14ac:dyDescent="0.3">
      <c r="A58" s="37" t="s">
        <v>63</v>
      </c>
      <c r="B58" s="38"/>
      <c r="C58" s="102">
        <f>SUM(C57)</f>
        <v>0</v>
      </c>
      <c r="D58" s="123">
        <v>0</v>
      </c>
    </row>
    <row r="59" spans="1:4" x14ac:dyDescent="0.2">
      <c r="D59" s="118"/>
    </row>
    <row r="60" spans="1:4" x14ac:dyDescent="0.2">
      <c r="D60" s="118"/>
    </row>
    <row r="61" spans="1:4" x14ac:dyDescent="0.2">
      <c r="D61" s="118"/>
    </row>
    <row r="62" spans="1:4" x14ac:dyDescent="0.2">
      <c r="D62" s="118"/>
    </row>
    <row r="63" spans="1:4" x14ac:dyDescent="0.2">
      <c r="D63" s="118"/>
    </row>
    <row r="64" spans="1:4" x14ac:dyDescent="0.2">
      <c r="D64" s="118"/>
    </row>
    <row r="65" spans="4:4" x14ac:dyDescent="0.2">
      <c r="D65" s="118"/>
    </row>
    <row r="66" spans="4:4" x14ac:dyDescent="0.2">
      <c r="D66" s="118"/>
    </row>
    <row r="67" spans="4:4" x14ac:dyDescent="0.2">
      <c r="D67" s="118"/>
    </row>
    <row r="68" spans="4:4" x14ac:dyDescent="0.2">
      <c r="D68" s="118"/>
    </row>
    <row r="69" spans="4:4" x14ac:dyDescent="0.2">
      <c r="D69" s="118"/>
    </row>
    <row r="70" spans="4:4" x14ac:dyDescent="0.2">
      <c r="D70" s="118"/>
    </row>
    <row r="71" spans="4:4" x14ac:dyDescent="0.2">
      <c r="D71" s="118"/>
    </row>
    <row r="72" spans="4:4" x14ac:dyDescent="0.2">
      <c r="D72" s="118"/>
    </row>
    <row r="73" spans="4:4" x14ac:dyDescent="0.2">
      <c r="D73" s="118"/>
    </row>
    <row r="74" spans="4:4" x14ac:dyDescent="0.2">
      <c r="D74" s="118"/>
    </row>
    <row r="75" spans="4:4" x14ac:dyDescent="0.2">
      <c r="D75" s="118"/>
    </row>
    <row r="76" spans="4:4" x14ac:dyDescent="0.2">
      <c r="D76" s="118"/>
    </row>
    <row r="77" spans="4:4" x14ac:dyDescent="0.2">
      <c r="D77" s="118"/>
    </row>
    <row r="78" spans="4:4" x14ac:dyDescent="0.2">
      <c r="D78" s="118"/>
    </row>
    <row r="79" spans="4:4" x14ac:dyDescent="0.2">
      <c r="D79" s="118"/>
    </row>
    <row r="80" spans="4:4" x14ac:dyDescent="0.2">
      <c r="D80" s="118"/>
    </row>
    <row r="81" spans="4:4" x14ac:dyDescent="0.2">
      <c r="D81" s="118"/>
    </row>
    <row r="82" spans="4:4" x14ac:dyDescent="0.2">
      <c r="D82" s="118"/>
    </row>
    <row r="83" spans="4:4" x14ac:dyDescent="0.2">
      <c r="D83" s="118"/>
    </row>
    <row r="84" spans="4:4" x14ac:dyDescent="0.2">
      <c r="D84" s="118"/>
    </row>
    <row r="85" spans="4:4" x14ac:dyDescent="0.2">
      <c r="D85" s="118"/>
    </row>
    <row r="86" spans="4:4" x14ac:dyDescent="0.2">
      <c r="D86" s="118"/>
    </row>
    <row r="87" spans="4:4" x14ac:dyDescent="0.2">
      <c r="D87" s="118"/>
    </row>
    <row r="88" spans="4:4" x14ac:dyDescent="0.2">
      <c r="D88" s="118"/>
    </row>
    <row r="89" spans="4:4" x14ac:dyDescent="0.2">
      <c r="D89" s="118"/>
    </row>
    <row r="90" spans="4:4" x14ac:dyDescent="0.2">
      <c r="D90" s="118"/>
    </row>
    <row r="91" spans="4:4" x14ac:dyDescent="0.2">
      <c r="D91" s="118"/>
    </row>
    <row r="92" spans="4:4" x14ac:dyDescent="0.2">
      <c r="D92" s="118"/>
    </row>
    <row r="93" spans="4:4" x14ac:dyDescent="0.2">
      <c r="D93" s="118"/>
    </row>
    <row r="94" spans="4:4" x14ac:dyDescent="0.2">
      <c r="D94" s="118"/>
    </row>
    <row r="95" spans="4:4" x14ac:dyDescent="0.2">
      <c r="D95" s="118"/>
    </row>
    <row r="96" spans="4:4" x14ac:dyDescent="0.2">
      <c r="D96" s="118"/>
    </row>
    <row r="97" spans="4:4" x14ac:dyDescent="0.2">
      <c r="D97" s="118"/>
    </row>
    <row r="98" spans="4:4" x14ac:dyDescent="0.2">
      <c r="D98" s="118"/>
    </row>
    <row r="99" spans="4:4" x14ac:dyDescent="0.2">
      <c r="D99" s="118"/>
    </row>
    <row r="100" spans="4:4" x14ac:dyDescent="0.2">
      <c r="D100" s="118"/>
    </row>
    <row r="101" spans="4:4" x14ac:dyDescent="0.2">
      <c r="D101" s="118"/>
    </row>
    <row r="102" spans="4:4" x14ac:dyDescent="0.2">
      <c r="D102" s="118"/>
    </row>
    <row r="103" spans="4:4" x14ac:dyDescent="0.2">
      <c r="D103" s="118"/>
    </row>
    <row r="104" spans="4:4" x14ac:dyDescent="0.2">
      <c r="D104" s="118"/>
    </row>
    <row r="105" spans="4:4" x14ac:dyDescent="0.2">
      <c r="D105" s="118"/>
    </row>
    <row r="106" spans="4:4" x14ac:dyDescent="0.2">
      <c r="D106" s="118"/>
    </row>
    <row r="107" spans="4:4" x14ac:dyDescent="0.2">
      <c r="D107" s="118"/>
    </row>
    <row r="108" spans="4:4" x14ac:dyDescent="0.2">
      <c r="D108" s="118"/>
    </row>
    <row r="109" spans="4:4" x14ac:dyDescent="0.2">
      <c r="D109" s="118"/>
    </row>
    <row r="110" spans="4:4" x14ac:dyDescent="0.2">
      <c r="D110" s="118"/>
    </row>
    <row r="111" spans="4:4" x14ac:dyDescent="0.2">
      <c r="D111" s="118"/>
    </row>
    <row r="112" spans="4:4" x14ac:dyDescent="0.2">
      <c r="D112" s="118"/>
    </row>
    <row r="113" spans="4:4" x14ac:dyDescent="0.2">
      <c r="D113" s="118"/>
    </row>
    <row r="114" spans="4:4" x14ac:dyDescent="0.2">
      <c r="D114" s="118"/>
    </row>
    <row r="115" spans="4:4" x14ac:dyDescent="0.2">
      <c r="D115" s="118"/>
    </row>
    <row r="116" spans="4:4" x14ac:dyDescent="0.2">
      <c r="D116" s="118"/>
    </row>
    <row r="117" spans="4:4" x14ac:dyDescent="0.2">
      <c r="D117" s="118"/>
    </row>
    <row r="118" spans="4:4" x14ac:dyDescent="0.2">
      <c r="D118" s="118"/>
    </row>
    <row r="119" spans="4:4" x14ac:dyDescent="0.2">
      <c r="D119" s="118"/>
    </row>
    <row r="120" spans="4:4" x14ac:dyDescent="0.2">
      <c r="D120" s="118"/>
    </row>
    <row r="121" spans="4:4" x14ac:dyDescent="0.2">
      <c r="D121" s="118"/>
    </row>
    <row r="122" spans="4:4" x14ac:dyDescent="0.2">
      <c r="D122" s="118"/>
    </row>
    <row r="123" spans="4:4" x14ac:dyDescent="0.2">
      <c r="D123" s="118"/>
    </row>
    <row r="124" spans="4:4" x14ac:dyDescent="0.2">
      <c r="D124" s="118"/>
    </row>
    <row r="125" spans="4:4" x14ac:dyDescent="0.2">
      <c r="D125" s="118"/>
    </row>
    <row r="126" spans="4:4" x14ac:dyDescent="0.2">
      <c r="D126" s="118"/>
    </row>
    <row r="127" spans="4:4" x14ac:dyDescent="0.2">
      <c r="D127" s="118"/>
    </row>
    <row r="128" spans="4:4" x14ac:dyDescent="0.2">
      <c r="D128" s="118"/>
    </row>
    <row r="129" spans="4:4" x14ac:dyDescent="0.2">
      <c r="D129" s="118"/>
    </row>
    <row r="130" spans="4:4" x14ac:dyDescent="0.2">
      <c r="D130" s="118"/>
    </row>
    <row r="131" spans="4:4" x14ac:dyDescent="0.2">
      <c r="D131" s="118"/>
    </row>
    <row r="132" spans="4:4" x14ac:dyDescent="0.2">
      <c r="D132" s="118"/>
    </row>
    <row r="133" spans="4:4" x14ac:dyDescent="0.2">
      <c r="D133" s="118"/>
    </row>
    <row r="134" spans="4:4" x14ac:dyDescent="0.2">
      <c r="D134" s="118"/>
    </row>
    <row r="135" spans="4:4" x14ac:dyDescent="0.2">
      <c r="D135" s="118"/>
    </row>
    <row r="136" spans="4:4" x14ac:dyDescent="0.2">
      <c r="D136" s="118"/>
    </row>
    <row r="137" spans="4:4" x14ac:dyDescent="0.2">
      <c r="D137" s="118"/>
    </row>
    <row r="138" spans="4:4" x14ac:dyDescent="0.2">
      <c r="D138" s="118"/>
    </row>
    <row r="139" spans="4:4" x14ac:dyDescent="0.2">
      <c r="D139" s="118"/>
    </row>
    <row r="140" spans="4:4" x14ac:dyDescent="0.2">
      <c r="D140" s="118"/>
    </row>
    <row r="141" spans="4:4" x14ac:dyDescent="0.2">
      <c r="D141" s="118"/>
    </row>
    <row r="142" spans="4:4" x14ac:dyDescent="0.2">
      <c r="D142" s="118"/>
    </row>
    <row r="143" spans="4:4" x14ac:dyDescent="0.2">
      <c r="D143" s="118"/>
    </row>
    <row r="144" spans="4:4" x14ac:dyDescent="0.2">
      <c r="D144" s="118"/>
    </row>
    <row r="145" spans="4:4" x14ac:dyDescent="0.2">
      <c r="D145" s="118"/>
    </row>
    <row r="146" spans="4:4" x14ac:dyDescent="0.2">
      <c r="D146" s="118"/>
    </row>
    <row r="147" spans="4:4" x14ac:dyDescent="0.2">
      <c r="D147" s="118"/>
    </row>
    <row r="148" spans="4:4" x14ac:dyDescent="0.2">
      <c r="D148" s="118"/>
    </row>
    <row r="149" spans="4:4" x14ac:dyDescent="0.2">
      <c r="D149" s="118"/>
    </row>
    <row r="150" spans="4:4" x14ac:dyDescent="0.2">
      <c r="D150" s="118"/>
    </row>
    <row r="151" spans="4:4" x14ac:dyDescent="0.2">
      <c r="D151" s="118"/>
    </row>
    <row r="152" spans="4:4" x14ac:dyDescent="0.2">
      <c r="D152" s="118"/>
    </row>
    <row r="153" spans="4:4" x14ac:dyDescent="0.2">
      <c r="D153" s="118"/>
    </row>
    <row r="154" spans="4:4" x14ac:dyDescent="0.2">
      <c r="D154" s="118"/>
    </row>
    <row r="155" spans="4:4" x14ac:dyDescent="0.2">
      <c r="D155" s="118"/>
    </row>
    <row r="156" spans="4:4" x14ac:dyDescent="0.2">
      <c r="D156" s="118"/>
    </row>
    <row r="157" spans="4:4" x14ac:dyDescent="0.2">
      <c r="D157" s="118"/>
    </row>
    <row r="158" spans="4:4" x14ac:dyDescent="0.2">
      <c r="D158" s="118"/>
    </row>
    <row r="159" spans="4:4" x14ac:dyDescent="0.2">
      <c r="D159" s="118"/>
    </row>
    <row r="160" spans="4:4" x14ac:dyDescent="0.2">
      <c r="D160" s="118"/>
    </row>
    <row r="161" spans="4:4" x14ac:dyDescent="0.2">
      <c r="D161" s="118"/>
    </row>
    <row r="162" spans="4:4" x14ac:dyDescent="0.2">
      <c r="D162" s="118"/>
    </row>
    <row r="163" spans="4:4" x14ac:dyDescent="0.2">
      <c r="D163" s="118"/>
    </row>
    <row r="164" spans="4:4" x14ac:dyDescent="0.2">
      <c r="D164" s="118"/>
    </row>
    <row r="165" spans="4:4" x14ac:dyDescent="0.2">
      <c r="D165" s="118"/>
    </row>
    <row r="166" spans="4:4" x14ac:dyDescent="0.2">
      <c r="D166" s="118"/>
    </row>
    <row r="167" spans="4:4" x14ac:dyDescent="0.2">
      <c r="D167" s="118"/>
    </row>
    <row r="168" spans="4:4" x14ac:dyDescent="0.2">
      <c r="D168" s="118"/>
    </row>
    <row r="169" spans="4:4" x14ac:dyDescent="0.2">
      <c r="D169" s="118"/>
    </row>
    <row r="170" spans="4:4" x14ac:dyDescent="0.2">
      <c r="D170" s="118"/>
    </row>
    <row r="171" spans="4:4" x14ac:dyDescent="0.2">
      <c r="D171" s="118"/>
    </row>
    <row r="172" spans="4:4" x14ac:dyDescent="0.2">
      <c r="D172" s="118"/>
    </row>
    <row r="173" spans="4:4" x14ac:dyDescent="0.2">
      <c r="D173" s="118"/>
    </row>
    <row r="174" spans="4:4" x14ac:dyDescent="0.2">
      <c r="D174" s="118"/>
    </row>
    <row r="175" spans="4:4" x14ac:dyDescent="0.2">
      <c r="D175" s="118"/>
    </row>
    <row r="176" spans="4:4" x14ac:dyDescent="0.2">
      <c r="D176" s="118"/>
    </row>
    <row r="177" spans="4:4" x14ac:dyDescent="0.2">
      <c r="D177" s="118"/>
    </row>
    <row r="178" spans="4:4" x14ac:dyDescent="0.2">
      <c r="D178" s="118"/>
    </row>
    <row r="179" spans="4:4" x14ac:dyDescent="0.2">
      <c r="D179" s="118"/>
    </row>
    <row r="180" spans="4:4" x14ac:dyDescent="0.2">
      <c r="D180" s="118"/>
    </row>
    <row r="181" spans="4:4" x14ac:dyDescent="0.2">
      <c r="D181" s="118"/>
    </row>
    <row r="182" spans="4:4" x14ac:dyDescent="0.2">
      <c r="D182" s="118"/>
    </row>
    <row r="183" spans="4:4" x14ac:dyDescent="0.2">
      <c r="D183" s="118"/>
    </row>
    <row r="184" spans="4:4" x14ac:dyDescent="0.2">
      <c r="D184" s="118"/>
    </row>
    <row r="185" spans="4:4" x14ac:dyDescent="0.2">
      <c r="D185" s="118"/>
    </row>
    <row r="186" spans="4:4" x14ac:dyDescent="0.2">
      <c r="D186" s="118"/>
    </row>
    <row r="187" spans="4:4" x14ac:dyDescent="0.2">
      <c r="D187" s="118"/>
    </row>
    <row r="188" spans="4:4" x14ac:dyDescent="0.2">
      <c r="D188" s="118"/>
    </row>
    <row r="189" spans="4:4" x14ac:dyDescent="0.2">
      <c r="D189" s="118"/>
    </row>
    <row r="190" spans="4:4" x14ac:dyDescent="0.2">
      <c r="D190" s="118"/>
    </row>
    <row r="191" spans="4:4" x14ac:dyDescent="0.2">
      <c r="D191" s="118"/>
    </row>
    <row r="192" spans="4:4" x14ac:dyDescent="0.2">
      <c r="D192" s="118"/>
    </row>
    <row r="193" spans="4:4" x14ac:dyDescent="0.2">
      <c r="D193" s="118"/>
    </row>
    <row r="194" spans="4:4" x14ac:dyDescent="0.2">
      <c r="D194" s="118"/>
    </row>
    <row r="195" spans="4:4" x14ac:dyDescent="0.2">
      <c r="D195" s="118"/>
    </row>
    <row r="196" spans="4:4" x14ac:dyDescent="0.2">
      <c r="D196" s="118"/>
    </row>
    <row r="197" spans="4:4" x14ac:dyDescent="0.2">
      <c r="D197" s="118"/>
    </row>
    <row r="198" spans="4:4" x14ac:dyDescent="0.2">
      <c r="D198" s="118"/>
    </row>
  </sheetData>
  <mergeCells count="7">
    <mergeCell ref="A50:B50"/>
    <mergeCell ref="A54:B54"/>
    <mergeCell ref="A57:B57"/>
    <mergeCell ref="A1:B1"/>
    <mergeCell ref="A18:B18"/>
    <mergeCell ref="A21:B21"/>
    <mergeCell ref="A49:B49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2015. kiadási tábla</vt:lpstr>
      <vt:lpstr>2015. bevételi tábla</vt:lpstr>
      <vt:lpstr>8419089</vt:lpstr>
      <vt:lpstr>8419139</vt:lpstr>
      <vt:lpstr>8411261</vt:lpstr>
      <vt:lpstr>'2015. bevételi tábla'!Nyomtatási_cím</vt:lpstr>
      <vt:lpstr>'2015. kiadási tábla'!Nyomtatási_cím</vt:lpstr>
      <vt:lpstr>'2015. bevételi tábla'!Nyomtatási_terület</vt:lpstr>
      <vt:lpstr>'2015. kiadási tábla'!Nyomtatási_terület</vt:lpstr>
    </vt:vector>
  </TitlesOfParts>
  <Company>IN-FORRÁS XXI KHT.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IN-FORRÁS XXI KHT.</dc:creator>
  <cp:lastModifiedBy>fjozsefne</cp:lastModifiedBy>
  <cp:lastPrinted>2015-02-24T08:59:11Z</cp:lastPrinted>
  <dcterms:created xsi:type="dcterms:W3CDTF">2002-12-07T16:22:05Z</dcterms:created>
  <dcterms:modified xsi:type="dcterms:W3CDTF">2015-02-24T09:01:17Z</dcterms:modified>
</cp:coreProperties>
</file>