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4a függelék ei.felhasználás Önk" sheetId="1" r:id="rId1"/>
  </sheets>
  <definedNames>
    <definedName name="_xlnm.Print_Area" localSheetId="0">'4a függelék ei.felhasználás Önk'!$A$1:$O$85</definedName>
  </definedNames>
  <calcPr fullCalcOnLoad="1" fullPrecision="0"/>
</workbook>
</file>

<file path=xl/sharedStrings.xml><?xml version="1.0" encoding="utf-8"?>
<sst xmlns="http://schemas.openxmlformats.org/spreadsheetml/2006/main" count="169" uniqueCount="166">
  <si>
    <t>K8</t>
  </si>
  <si>
    <t>K1-K8</t>
  </si>
  <si>
    <t>K9</t>
  </si>
  <si>
    <t>K513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</si>
  <si>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</si>
  <si>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</si>
  <si>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</si>
  <si>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</si>
  <si>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</si>
  <si>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</si>
  <si>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</si>
  <si>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</si>
  <si>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>4.a. függelék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</si>
  <si>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</si>
  <si>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</si>
  <si>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</si>
  <si>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</si>
  <si>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</si>
  <si>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</si>
  <si>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</si>
  <si>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</si>
  <si>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</si>
  <si>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</si>
  <si>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</si>
  <si>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</si>
  <si>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</si>
  <si>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</si>
  <si>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Tartalékok-általános</t>
  </si>
  <si>
    <t>Előző év ktgvetési maradványának igénybevétele Működésre</t>
  </si>
  <si>
    <t>Bevételek és kiadások egyenlege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</si>
  <si>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</si>
  <si>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</si>
  <si>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</si>
  <si>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</si>
  <si>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</si>
  <si>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</si>
  <si>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</si>
  <si>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</si>
  <si>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</si>
  <si>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</si>
  <si>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</si>
  <si>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</si>
  <si>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</si>
  <si>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</si>
  <si>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</si>
  <si>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</si>
  <si>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</si>
  <si>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</si>
  <si>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 xml:space="preserve">Önkormányzatok működési támogatásai </t>
  </si>
  <si>
    <t>Működési célú támogatások államháztartáson belülről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</si>
  <si>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</si>
  <si>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</si>
  <si>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</si>
  <si>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</si>
  <si>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</si>
  <si>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</si>
  <si>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</si>
  <si>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</si>
  <si>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</si>
  <si>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</si>
  <si>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</si>
  <si>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</si>
  <si>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</si>
  <si>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</si>
  <si>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</si>
  <si>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</si>
  <si>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</si>
  <si>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FELCSÚT KÖZSÉGI ÖNKORMÁNYZAT ELŐIRÁNYZATOK</t>
  </si>
  <si>
    <t>Rovat megnevezése</t>
  </si>
  <si>
    <t>Rovat
száma</t>
  </si>
  <si>
    <t>B11</t>
  </si>
  <si>
    <t>Egyéb működési célú támogatások bevételei államháztartáson belülről</t>
  </si>
  <si>
    <t>B16</t>
  </si>
  <si>
    <t>B1</t>
  </si>
  <si>
    <t>B2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</si>
  <si>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</si>
  <si>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</si>
  <si>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</si>
  <si>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</si>
  <si>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</si>
  <si>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</si>
  <si>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</si>
  <si>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</si>
  <si>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</si>
  <si>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B4</t>
  </si>
  <si>
    <t>B5</t>
  </si>
  <si>
    <t>B6</t>
  </si>
  <si>
    <t>B7</t>
  </si>
  <si>
    <t>B1-B7</t>
  </si>
  <si>
    <t>B8131</t>
  </si>
  <si>
    <t>B81</t>
  </si>
  <si>
    <t>Közvetített szolgáltatások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</si>
  <si>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</si>
  <si>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</si>
  <si>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</si>
  <si>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</si>
  <si>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</si>
  <si>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</si>
  <si>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</si>
  <si>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</si>
  <si>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Jubileumi jutalom</t>
  </si>
  <si>
    <t>K1106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</si>
  <si>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</si>
  <si>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</si>
  <si>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</si>
  <si>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</si>
  <si>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</si>
  <si>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</si>
  <si>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</si>
  <si>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</si>
  <si>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</si>
  <si>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</si>
  <si>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</si>
  <si>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</si>
  <si>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</si>
  <si>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</si>
  <si>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</si>
  <si>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</si>
  <si>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</si>
  <si>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</si>
  <si>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</si>
  <si>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</si>
  <si>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</si>
  <si>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</si>
  <si>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</si>
  <si>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</si>
  <si>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</si>
  <si>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</si>
  <si>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</si>
  <si>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</si>
  <si>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</si>
  <si>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</si>
  <si>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</si>
  <si>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</si>
  <si>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</si>
  <si>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</si>
  <si>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</si>
  <si>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</si>
  <si>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</si>
  <si>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</si>
  <si>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</si>
  <si>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</si>
  <si>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</si>
  <si>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</si>
  <si>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</si>
  <si>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</si>
  <si>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</si>
  <si>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</si>
  <si>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</si>
  <si>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</si>
  <si>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</si>
  <si>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</si>
  <si>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</si>
  <si>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</si>
  <si>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Egyéb dologi kiadások</t>
  </si>
  <si>
    <t>K355</t>
  </si>
  <si>
    <t>K35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</si>
  <si>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</si>
  <si>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</si>
  <si>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</si>
  <si>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</si>
  <si>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</si>
  <si>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</si>
  <si>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K5</t>
  </si>
  <si>
    <t>K6</t>
  </si>
  <si>
    <t>K7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</si>
</sst>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9" applyFont="1">
      <alignment/>
      <protection/>
    </xf>
    <xf numFmtId="0" fontId="22" fillId="0" borderId="0" xfId="59" applyFont="1">
      <alignment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vertical="center" wrapText="1"/>
      <protection/>
    </xf>
    <xf numFmtId="164" fontId="24" fillId="0" borderId="10" xfId="59" applyNumberFormat="1" applyFont="1" applyFill="1" applyBorder="1" applyAlignment="1">
      <alignment vertical="center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vertical="center" wrapText="1"/>
      <protection/>
    </xf>
    <xf numFmtId="164" fontId="22" fillId="0" borderId="10" xfId="59" applyNumberFormat="1" applyFont="1" applyFill="1" applyBorder="1" applyAlignment="1">
      <alignment vertical="center"/>
      <protection/>
    </xf>
    <xf numFmtId="3" fontId="22" fillId="0" borderId="10" xfId="59" applyNumberFormat="1" applyFont="1" applyBorder="1">
      <alignment/>
      <protection/>
    </xf>
    <xf numFmtId="3" fontId="20" fillId="0" borderId="0" xfId="59" applyNumberFormat="1" applyFont="1">
      <alignment/>
      <protection/>
    </xf>
    <xf numFmtId="0" fontId="22" fillId="0" borderId="10" xfId="59" applyFont="1" applyFill="1" applyBorder="1" applyAlignment="1">
      <alignment horizontal="left" vertical="center" wrapText="1"/>
      <protection/>
    </xf>
    <xf numFmtId="3" fontId="20" fillId="0" borderId="10" xfId="59" applyNumberFormat="1" applyFont="1" applyBorder="1">
      <alignment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3" fontId="24" fillId="0" borderId="10" xfId="59" applyNumberFormat="1" applyFont="1" applyBorder="1">
      <alignment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0" fontId="27" fillId="24" borderId="10" xfId="59" applyFont="1" applyFill="1" applyBorder="1">
      <alignment/>
      <protection/>
    </xf>
    <xf numFmtId="0" fontId="22" fillId="0" borderId="10" xfId="59" applyFont="1" applyFill="1" applyBorder="1" applyAlignment="1">
      <alignment horizontal="left" vertical="center"/>
      <protection/>
    </xf>
    <xf numFmtId="0" fontId="28" fillId="10" borderId="10" xfId="59" applyFont="1" applyFill="1" applyBorder="1" applyAlignment="1">
      <alignment horizontal="left" vertical="center"/>
      <protection/>
    </xf>
    <xf numFmtId="164" fontId="28" fillId="10" borderId="10" xfId="59" applyNumberFormat="1" applyFont="1" applyFill="1" applyBorder="1" applyAlignment="1">
      <alignment vertical="center"/>
      <protection/>
    </xf>
    <xf numFmtId="0" fontId="26" fillId="0" borderId="10" xfId="59" applyFont="1" applyFill="1" applyBorder="1" applyAlignment="1">
      <alignment horizontal="left" vertical="center"/>
      <protection/>
    </xf>
    <xf numFmtId="0" fontId="30" fillId="10" borderId="10" xfId="59" applyFont="1" applyFill="1" applyBorder="1" applyAlignment="1">
      <alignment horizontal="left" vertical="center"/>
      <protection/>
    </xf>
    <xf numFmtId="0" fontId="28" fillId="10" borderId="10" xfId="59" applyFont="1" applyFill="1" applyBorder="1" applyAlignment="1">
      <alignment horizontal="left" vertical="center" wrapText="1"/>
      <protection/>
    </xf>
    <xf numFmtId="0" fontId="28" fillId="11" borderId="10" xfId="59" applyFont="1" applyFill="1" applyBorder="1">
      <alignment/>
      <protection/>
    </xf>
    <xf numFmtId="0" fontId="31" fillId="11" borderId="10" xfId="59" applyFont="1" applyFill="1" applyBorder="1">
      <alignment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22" fillId="24" borderId="10" xfId="59" applyFont="1" applyFill="1" applyBorder="1" applyAlignment="1">
      <alignment horizontal="left" vertical="center"/>
      <protection/>
    </xf>
    <xf numFmtId="0" fontId="30" fillId="10" borderId="10" xfId="59" applyFont="1" applyFill="1" applyBorder="1" applyAlignment="1">
      <alignment horizontal="left" vertical="center" wrapText="1"/>
      <protection/>
    </xf>
    <xf numFmtId="0" fontId="28" fillId="5" borderId="10" xfId="59" applyFont="1" applyFill="1" applyBorder="1">
      <alignment/>
      <protection/>
    </xf>
    <xf numFmtId="0" fontId="28" fillId="5" borderId="10" xfId="59" applyFont="1" applyFill="1" applyBorder="1" applyAlignment="1">
      <alignment horizontal="left" vertical="center"/>
      <protection/>
    </xf>
    <xf numFmtId="0" fontId="29" fillId="0" borderId="10" xfId="59" applyFont="1" applyFill="1" applyBorder="1" applyAlignment="1">
      <alignment horizontal="left" vertical="center" wrapText="1"/>
      <protection/>
    </xf>
    <xf numFmtId="0" fontId="29" fillId="0" borderId="10" xfId="59" applyFont="1" applyFill="1" applyBorder="1" applyAlignment="1">
      <alignment horizontal="left" vertical="center"/>
      <protection/>
    </xf>
    <xf numFmtId="0" fontId="22" fillId="0" borderId="0" xfId="59" applyFont="1" applyFill="1">
      <alignment/>
      <protection/>
    </xf>
    <xf numFmtId="0" fontId="1" fillId="0" borderId="0" xfId="59" applyFill="1">
      <alignment/>
      <protection/>
    </xf>
    <xf numFmtId="3" fontId="24" fillId="0" borderId="0" xfId="59" applyNumberFormat="1" applyFont="1" applyFill="1">
      <alignment/>
      <protection/>
    </xf>
    <xf numFmtId="3" fontId="28" fillId="0" borderId="0" xfId="59" applyNumberFormat="1" applyFont="1" applyFill="1" applyAlignment="1">
      <alignment horizontal="right"/>
      <protection/>
    </xf>
    <xf numFmtId="0" fontId="1" fillId="0" borderId="0" xfId="59">
      <alignment/>
      <protection/>
    </xf>
    <xf numFmtId="3" fontId="24" fillId="0" borderId="0" xfId="59" applyNumberFormat="1" applyFont="1">
      <alignment/>
      <protection/>
    </xf>
    <xf numFmtId="3" fontId="23" fillId="0" borderId="10" xfId="59" applyNumberFormat="1" applyFont="1" applyBorder="1">
      <alignment/>
      <protection/>
    </xf>
    <xf numFmtId="0" fontId="24" fillId="0" borderId="10" xfId="59" applyFont="1" applyFill="1" applyBorder="1" applyAlignment="1">
      <alignment vertical="center"/>
      <protection/>
    </xf>
    <xf numFmtId="0" fontId="24" fillId="0" borderId="10" xfId="59" applyNumberFormat="1" applyFont="1" applyFill="1" applyBorder="1" applyAlignment="1">
      <alignment vertical="center"/>
      <protection/>
    </xf>
    <xf numFmtId="0" fontId="23" fillId="0" borderId="10" xfId="59" applyFont="1" applyFill="1" applyBorder="1" applyAlignment="1">
      <alignment vertical="center" wrapText="1"/>
      <protection/>
    </xf>
    <xf numFmtId="164" fontId="23" fillId="0" borderId="10" xfId="59" applyNumberFormat="1" applyFont="1" applyFill="1" applyBorder="1" applyAlignment="1">
      <alignment vertical="center"/>
      <protection/>
    </xf>
    <xf numFmtId="0" fontId="24" fillId="25" borderId="10" xfId="59" applyFont="1" applyFill="1" applyBorder="1" applyAlignment="1">
      <alignment horizontal="left" vertical="center" wrapText="1"/>
      <protection/>
    </xf>
    <xf numFmtId="0" fontId="25" fillId="0" borderId="10" xfId="59" applyFont="1" applyFill="1" applyBorder="1" applyAlignment="1">
      <alignment vertical="center" wrapText="1"/>
      <protection/>
    </xf>
    <xf numFmtId="0" fontId="25" fillId="0" borderId="10" xfId="59" applyFont="1" applyFill="1" applyBorder="1" applyAlignment="1">
      <alignment vertical="center"/>
      <protection/>
    </xf>
    <xf numFmtId="3" fontId="28" fillId="0" borderId="10" xfId="59" applyNumberFormat="1" applyFont="1" applyBorder="1">
      <alignment/>
      <protection/>
    </xf>
    <xf numFmtId="0" fontId="25" fillId="0" borderId="10" xfId="59" applyFont="1" applyFill="1" applyBorder="1" applyAlignment="1">
      <alignment horizontal="left" vertical="center"/>
      <protection/>
    </xf>
    <xf numFmtId="0" fontId="1" fillId="0" borderId="10" xfId="59" applyBorder="1" applyAlignment="1">
      <alignment horizontal="center"/>
      <protection/>
    </xf>
    <xf numFmtId="0" fontId="20" fillId="0" borderId="10" xfId="59" applyFont="1" applyBorder="1">
      <alignment/>
      <protection/>
    </xf>
    <xf numFmtId="0" fontId="21" fillId="0" borderId="0" xfId="59" applyFont="1" applyAlignment="1">
      <alignment horizontal="center" wrapText="1"/>
      <protection/>
    </xf>
    <xf numFmtId="0" fontId="1" fillId="0" borderId="0" xfId="59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Előterjesztés 3-4. függelé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91.140625" style="38" customWidth="1"/>
    <col min="2" max="2" width="9.140625" style="38" customWidth="1"/>
    <col min="3" max="3" width="10.28125" style="39" bestFit="1" customWidth="1"/>
    <col min="4" max="5" width="12.57421875" style="39" customWidth="1"/>
    <col min="6" max="6" width="10.00390625" style="39" customWidth="1"/>
    <col min="7" max="7" width="9.7109375" style="39" customWidth="1"/>
    <col min="8" max="8" width="11.28125" style="39" customWidth="1"/>
    <col min="9" max="9" width="10.421875" style="39" customWidth="1"/>
    <col min="10" max="10" width="15.28125" style="39" bestFit="1" customWidth="1"/>
    <col min="11" max="11" width="16.140625" style="39" bestFit="1" customWidth="1"/>
    <col min="12" max="12" width="12.140625" style="39" bestFit="1" customWidth="1"/>
    <col min="13" max="13" width="14.140625" style="39" bestFit="1" customWidth="1"/>
    <col min="14" max="14" width="14.00390625" style="39" bestFit="1" customWidth="1"/>
    <col min="15" max="15" width="21.140625" style="39" customWidth="1"/>
    <col min="16" max="16384" width="9.140625" style="38" customWidth="1"/>
  </cols>
  <sheetData>
    <row r="1" spans="1:15" s="35" customFormat="1" ht="16.5">
      <c r="A1" s="3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12</v>
      </c>
      <c r="O1" s="36"/>
    </row>
    <row r="2" spans="1:15" ht="26.25" customHeight="1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ht="15.75">
      <c r="A4" s="2" t="s">
        <v>67</v>
      </c>
    </row>
    <row r="5" spans="1:17" ht="25.5">
      <c r="A5" s="3" t="s">
        <v>68</v>
      </c>
      <c r="B5" s="4" t="s">
        <v>4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40" t="s">
        <v>26</v>
      </c>
      <c r="P5" s="1"/>
      <c r="Q5" s="1"/>
    </row>
    <row r="6" spans="1:17" ht="15.75">
      <c r="A6" s="41" t="s">
        <v>92</v>
      </c>
      <c r="B6" s="42" t="s">
        <v>93</v>
      </c>
      <c r="C6" s="15">
        <v>1719</v>
      </c>
      <c r="D6" s="15">
        <v>1719</v>
      </c>
      <c r="E6" s="15">
        <v>1719</v>
      </c>
      <c r="F6" s="15">
        <v>1719</v>
      </c>
      <c r="G6" s="15">
        <v>1719</v>
      </c>
      <c r="H6" s="15">
        <v>1719</v>
      </c>
      <c r="I6" s="15">
        <v>1719</v>
      </c>
      <c r="J6" s="15">
        <v>1719</v>
      </c>
      <c r="K6" s="15">
        <v>1719</v>
      </c>
      <c r="L6" s="15">
        <v>1719</v>
      </c>
      <c r="M6" s="15">
        <v>1719</v>
      </c>
      <c r="N6" s="15">
        <v>1717</v>
      </c>
      <c r="O6" s="15">
        <f aca="true" t="shared" si="0" ref="O6:O37">SUM(C6:N6)</f>
        <v>20626</v>
      </c>
      <c r="P6" s="1"/>
      <c r="Q6" s="1"/>
    </row>
    <row r="7" spans="1:17" ht="15.75">
      <c r="A7" s="41" t="s">
        <v>94</v>
      </c>
      <c r="B7" s="6" t="s">
        <v>95</v>
      </c>
      <c r="C7" s="15"/>
      <c r="D7" s="15"/>
      <c r="E7" s="15"/>
      <c r="F7" s="15"/>
      <c r="G7" s="15"/>
      <c r="H7" s="15"/>
      <c r="I7" s="15">
        <v>629</v>
      </c>
      <c r="J7" s="15"/>
      <c r="K7" s="15"/>
      <c r="L7" s="15"/>
      <c r="M7" s="15"/>
      <c r="N7" s="15">
        <v>630</v>
      </c>
      <c r="O7" s="15">
        <f t="shared" si="0"/>
        <v>1259</v>
      </c>
      <c r="P7" s="1"/>
      <c r="Q7" s="1"/>
    </row>
    <row r="8" spans="1:17" ht="15.75">
      <c r="A8" s="41" t="s">
        <v>96</v>
      </c>
      <c r="B8" s="6" t="s">
        <v>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  <c r="P8" s="1"/>
      <c r="Q8" s="1"/>
    </row>
    <row r="9" spans="1:17" ht="15.75">
      <c r="A9" s="41" t="s">
        <v>98</v>
      </c>
      <c r="B9" s="6" t="s">
        <v>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  <c r="P9" s="1"/>
      <c r="Q9" s="1"/>
    </row>
    <row r="10" spans="1:17" ht="15.75">
      <c r="A10" s="5" t="s">
        <v>100</v>
      </c>
      <c r="B10" s="6" t="s">
        <v>101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  <c r="P10" s="1"/>
      <c r="Q10" s="1"/>
    </row>
    <row r="11" spans="1:17" ht="15.75">
      <c r="A11" s="5" t="s">
        <v>102</v>
      </c>
      <c r="B11" s="6" t="s">
        <v>103</v>
      </c>
      <c r="C11" s="15">
        <v>116</v>
      </c>
      <c r="D11" s="15">
        <v>116</v>
      </c>
      <c r="E11" s="15">
        <v>116</v>
      </c>
      <c r="F11" s="15">
        <v>116</v>
      </c>
      <c r="G11" s="15">
        <v>116</v>
      </c>
      <c r="H11" s="15">
        <v>116</v>
      </c>
      <c r="I11" s="15">
        <v>116</v>
      </c>
      <c r="J11" s="15">
        <v>116</v>
      </c>
      <c r="K11" s="15">
        <v>116</v>
      </c>
      <c r="L11" s="15">
        <v>116</v>
      </c>
      <c r="M11" s="15">
        <v>116</v>
      </c>
      <c r="N11" s="15">
        <v>121</v>
      </c>
      <c r="O11" s="15">
        <f t="shared" si="0"/>
        <v>1397</v>
      </c>
      <c r="P11" s="1"/>
      <c r="Q11" s="1"/>
    </row>
    <row r="12" spans="1:17" ht="15.75">
      <c r="A12" s="7" t="s">
        <v>104</v>
      </c>
      <c r="B12" s="6" t="s">
        <v>105</v>
      </c>
      <c r="C12" s="15">
        <v>0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f t="shared" si="0"/>
        <v>33</v>
      </c>
      <c r="P12" s="1"/>
      <c r="Q12" s="1"/>
    </row>
    <row r="13" spans="1:17" ht="15.75">
      <c r="A13" s="7" t="s">
        <v>106</v>
      </c>
      <c r="B13" s="6" t="s">
        <v>107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  <c r="P13" s="1"/>
      <c r="Q13" s="1"/>
    </row>
    <row r="14" spans="1:17" ht="15.75">
      <c r="A14" s="7" t="s">
        <v>108</v>
      </c>
      <c r="B14" s="6" t="s">
        <v>109</v>
      </c>
      <c r="C14" s="15">
        <v>58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58</v>
      </c>
      <c r="P14" s="1"/>
      <c r="Q14" s="1"/>
    </row>
    <row r="15" spans="1:17" ht="15">
      <c r="A15" s="43" t="s">
        <v>5</v>
      </c>
      <c r="B15" s="44" t="s">
        <v>110</v>
      </c>
      <c r="C15" s="40">
        <f aca="true" t="shared" si="1" ref="C15:N15">SUM(C6:C14)</f>
        <v>1893</v>
      </c>
      <c r="D15" s="40">
        <f t="shared" si="1"/>
        <v>1838</v>
      </c>
      <c r="E15" s="40">
        <f t="shared" si="1"/>
        <v>1838</v>
      </c>
      <c r="F15" s="40">
        <f t="shared" si="1"/>
        <v>1838</v>
      </c>
      <c r="G15" s="40">
        <f t="shared" si="1"/>
        <v>1838</v>
      </c>
      <c r="H15" s="40">
        <f t="shared" si="1"/>
        <v>1838</v>
      </c>
      <c r="I15" s="40">
        <f t="shared" si="1"/>
        <v>2467</v>
      </c>
      <c r="J15" s="40">
        <f t="shared" si="1"/>
        <v>1838</v>
      </c>
      <c r="K15" s="40">
        <f t="shared" si="1"/>
        <v>1838</v>
      </c>
      <c r="L15" s="40">
        <f t="shared" si="1"/>
        <v>1838</v>
      </c>
      <c r="M15" s="40">
        <f t="shared" si="1"/>
        <v>1838</v>
      </c>
      <c r="N15" s="40">
        <f t="shared" si="1"/>
        <v>2471</v>
      </c>
      <c r="O15" s="40">
        <f t="shared" si="0"/>
        <v>23373</v>
      </c>
      <c r="P15" s="1"/>
      <c r="Q15" s="1"/>
    </row>
    <row r="16" spans="1:17" ht="18" customHeight="1">
      <c r="A16" s="7" t="s">
        <v>111</v>
      </c>
      <c r="B16" s="6" t="s">
        <v>112</v>
      </c>
      <c r="C16" s="15">
        <v>269</v>
      </c>
      <c r="D16" s="15">
        <v>101</v>
      </c>
      <c r="E16" s="15">
        <v>101</v>
      </c>
      <c r="F16" s="15">
        <v>101</v>
      </c>
      <c r="G16" s="15">
        <v>101</v>
      </c>
      <c r="H16" s="15">
        <v>427</v>
      </c>
      <c r="I16" s="15">
        <v>100</v>
      </c>
      <c r="J16" s="15">
        <v>100</v>
      </c>
      <c r="K16" s="15">
        <v>100</v>
      </c>
      <c r="L16" s="15">
        <v>100</v>
      </c>
      <c r="M16" s="15">
        <v>100</v>
      </c>
      <c r="N16" s="15">
        <v>0</v>
      </c>
      <c r="O16" s="15">
        <f t="shared" si="0"/>
        <v>1600</v>
      </c>
      <c r="P16" s="1"/>
      <c r="Q16" s="1"/>
    </row>
    <row r="17" spans="1:17" ht="15.75">
      <c r="A17" s="7" t="s">
        <v>113</v>
      </c>
      <c r="B17" s="6" t="s">
        <v>114</v>
      </c>
      <c r="C17" s="15">
        <v>262</v>
      </c>
      <c r="D17" s="15">
        <v>260</v>
      </c>
      <c r="E17" s="15">
        <v>260</v>
      </c>
      <c r="F17" s="15">
        <v>260</v>
      </c>
      <c r="G17" s="15">
        <v>260</v>
      </c>
      <c r="H17" s="15">
        <v>260</v>
      </c>
      <c r="I17" s="15">
        <v>260</v>
      </c>
      <c r="J17" s="15">
        <v>260</v>
      </c>
      <c r="K17" s="15">
        <v>260</v>
      </c>
      <c r="L17" s="15">
        <v>260</v>
      </c>
      <c r="M17" s="15">
        <v>260</v>
      </c>
      <c r="N17" s="15">
        <v>260</v>
      </c>
      <c r="O17" s="15">
        <f t="shared" si="0"/>
        <v>3122</v>
      </c>
      <c r="P17" s="1"/>
      <c r="Q17" s="1"/>
    </row>
    <row r="18" spans="1:17" ht="15.75">
      <c r="A18" s="27" t="s">
        <v>115</v>
      </c>
      <c r="B18" s="6" t="s">
        <v>116</v>
      </c>
      <c r="C18" s="15">
        <v>143</v>
      </c>
      <c r="D18" s="15">
        <v>143</v>
      </c>
      <c r="E18" s="15">
        <v>143</v>
      </c>
      <c r="F18" s="15">
        <v>143</v>
      </c>
      <c r="G18" s="15">
        <v>143</v>
      </c>
      <c r="H18" s="15">
        <v>143</v>
      </c>
      <c r="I18" s="15">
        <v>145</v>
      </c>
      <c r="J18" s="15">
        <v>143</v>
      </c>
      <c r="K18" s="15">
        <v>143</v>
      </c>
      <c r="L18" s="15">
        <v>143</v>
      </c>
      <c r="M18" s="15">
        <v>143</v>
      </c>
      <c r="N18" s="15">
        <v>143</v>
      </c>
      <c r="O18" s="15">
        <f t="shared" si="0"/>
        <v>1718</v>
      </c>
      <c r="P18" s="1"/>
      <c r="Q18" s="1"/>
    </row>
    <row r="19" spans="1:17" ht="15">
      <c r="A19" s="26" t="s">
        <v>6</v>
      </c>
      <c r="B19" s="44" t="s">
        <v>117</v>
      </c>
      <c r="C19" s="40">
        <f aca="true" t="shared" si="2" ref="C19:N19">SUM(C16:C18)</f>
        <v>674</v>
      </c>
      <c r="D19" s="40">
        <f t="shared" si="2"/>
        <v>504</v>
      </c>
      <c r="E19" s="40">
        <f t="shared" si="2"/>
        <v>504</v>
      </c>
      <c r="F19" s="40">
        <f t="shared" si="2"/>
        <v>504</v>
      </c>
      <c r="G19" s="40">
        <f t="shared" si="2"/>
        <v>504</v>
      </c>
      <c r="H19" s="40">
        <f t="shared" si="2"/>
        <v>830</v>
      </c>
      <c r="I19" s="40">
        <f t="shared" si="2"/>
        <v>505</v>
      </c>
      <c r="J19" s="40">
        <f t="shared" si="2"/>
        <v>503</v>
      </c>
      <c r="K19" s="40">
        <f t="shared" si="2"/>
        <v>503</v>
      </c>
      <c r="L19" s="40">
        <f t="shared" si="2"/>
        <v>503</v>
      </c>
      <c r="M19" s="40">
        <f t="shared" si="2"/>
        <v>503</v>
      </c>
      <c r="N19" s="40">
        <f t="shared" si="2"/>
        <v>403</v>
      </c>
      <c r="O19" s="40">
        <f t="shared" si="0"/>
        <v>6440</v>
      </c>
      <c r="P19" s="1"/>
      <c r="Q19" s="1"/>
    </row>
    <row r="20" spans="1:17" ht="15">
      <c r="A20" s="8" t="s">
        <v>7</v>
      </c>
      <c r="B20" s="9" t="s">
        <v>118</v>
      </c>
      <c r="C20" s="40">
        <f aca="true" t="shared" si="3" ref="C20:N20">C19+C15</f>
        <v>2567</v>
      </c>
      <c r="D20" s="40">
        <f t="shared" si="3"/>
        <v>2342</v>
      </c>
      <c r="E20" s="40">
        <f t="shared" si="3"/>
        <v>2342</v>
      </c>
      <c r="F20" s="40">
        <f t="shared" si="3"/>
        <v>2342</v>
      </c>
      <c r="G20" s="40">
        <f t="shared" si="3"/>
        <v>2342</v>
      </c>
      <c r="H20" s="40">
        <f t="shared" si="3"/>
        <v>2668</v>
      </c>
      <c r="I20" s="40">
        <f t="shared" si="3"/>
        <v>2972</v>
      </c>
      <c r="J20" s="40">
        <f t="shared" si="3"/>
        <v>2341</v>
      </c>
      <c r="K20" s="40">
        <f t="shared" si="3"/>
        <v>2341</v>
      </c>
      <c r="L20" s="40">
        <f t="shared" si="3"/>
        <v>2341</v>
      </c>
      <c r="M20" s="40">
        <f t="shared" si="3"/>
        <v>2341</v>
      </c>
      <c r="N20" s="40">
        <f t="shared" si="3"/>
        <v>2874</v>
      </c>
      <c r="O20" s="40">
        <f t="shared" si="0"/>
        <v>29813</v>
      </c>
      <c r="P20" s="1"/>
      <c r="Q20" s="1"/>
    </row>
    <row r="21" spans="1:17" ht="15">
      <c r="A21" s="12" t="s">
        <v>119</v>
      </c>
      <c r="B21" s="9" t="s">
        <v>120</v>
      </c>
      <c r="C21" s="40">
        <v>692</v>
      </c>
      <c r="D21" s="40">
        <v>684</v>
      </c>
      <c r="E21" s="40">
        <v>684</v>
      </c>
      <c r="F21" s="40">
        <v>684</v>
      </c>
      <c r="G21" s="40">
        <v>684</v>
      </c>
      <c r="H21" s="40">
        <v>684</v>
      </c>
      <c r="I21" s="40">
        <v>684</v>
      </c>
      <c r="J21" s="40">
        <v>684</v>
      </c>
      <c r="K21" s="40">
        <v>684</v>
      </c>
      <c r="L21" s="40">
        <v>684</v>
      </c>
      <c r="M21" s="40">
        <v>684</v>
      </c>
      <c r="N21" s="40">
        <v>684</v>
      </c>
      <c r="O21" s="40">
        <f t="shared" si="0"/>
        <v>8216</v>
      </c>
      <c r="P21" s="1"/>
      <c r="Q21" s="1"/>
    </row>
    <row r="22" spans="1:17" ht="15.75">
      <c r="A22" s="7" t="s">
        <v>121</v>
      </c>
      <c r="B22" s="6" t="s">
        <v>122</v>
      </c>
      <c r="C22" s="15">
        <v>20</v>
      </c>
      <c r="D22" s="15">
        <v>20</v>
      </c>
      <c r="E22" s="15">
        <v>20</v>
      </c>
      <c r="F22" s="15">
        <v>20</v>
      </c>
      <c r="G22" s="15">
        <v>20</v>
      </c>
      <c r="H22" s="15">
        <v>20</v>
      </c>
      <c r="I22" s="15">
        <v>20</v>
      </c>
      <c r="J22" s="15">
        <v>20</v>
      </c>
      <c r="K22" s="15">
        <v>20</v>
      </c>
      <c r="L22" s="15">
        <v>20</v>
      </c>
      <c r="M22" s="15">
        <v>20</v>
      </c>
      <c r="N22" s="15">
        <v>25</v>
      </c>
      <c r="O22" s="15">
        <f t="shared" si="0"/>
        <v>245</v>
      </c>
      <c r="P22" s="1"/>
      <c r="Q22" s="1"/>
    </row>
    <row r="23" spans="1:17" ht="15.75">
      <c r="A23" s="7" t="s">
        <v>123</v>
      </c>
      <c r="B23" s="6" t="s">
        <v>124</v>
      </c>
      <c r="C23" s="15">
        <v>376</v>
      </c>
      <c r="D23" s="15">
        <v>376</v>
      </c>
      <c r="E23" s="15">
        <v>376</v>
      </c>
      <c r="F23" s="15">
        <v>376</v>
      </c>
      <c r="G23" s="15">
        <v>376</v>
      </c>
      <c r="H23" s="15">
        <v>376</v>
      </c>
      <c r="I23" s="15">
        <v>376</v>
      </c>
      <c r="J23" s="15">
        <v>376</v>
      </c>
      <c r="K23" s="15">
        <v>376</v>
      </c>
      <c r="L23" s="15">
        <v>376</v>
      </c>
      <c r="M23" s="15">
        <v>376</v>
      </c>
      <c r="N23" s="15">
        <v>376</v>
      </c>
      <c r="O23" s="15">
        <f t="shared" si="0"/>
        <v>4512</v>
      </c>
      <c r="P23" s="1"/>
      <c r="Q23" s="1"/>
    </row>
    <row r="24" spans="1:17" ht="15.75">
      <c r="A24" s="7" t="s">
        <v>125</v>
      </c>
      <c r="B24" s="6" t="s">
        <v>126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  <c r="P24" s="1"/>
      <c r="Q24" s="1"/>
    </row>
    <row r="25" spans="1:17" ht="15">
      <c r="A25" s="26" t="s">
        <v>8</v>
      </c>
      <c r="B25" s="44" t="s">
        <v>127</v>
      </c>
      <c r="C25" s="40">
        <f aca="true" t="shared" si="4" ref="C25:N25">SUM(C22:C24)</f>
        <v>396</v>
      </c>
      <c r="D25" s="40">
        <f t="shared" si="4"/>
        <v>396</v>
      </c>
      <c r="E25" s="40">
        <f t="shared" si="4"/>
        <v>396</v>
      </c>
      <c r="F25" s="40">
        <f t="shared" si="4"/>
        <v>396</v>
      </c>
      <c r="G25" s="40">
        <f t="shared" si="4"/>
        <v>396</v>
      </c>
      <c r="H25" s="40">
        <f t="shared" si="4"/>
        <v>396</v>
      </c>
      <c r="I25" s="40">
        <f t="shared" si="4"/>
        <v>396</v>
      </c>
      <c r="J25" s="40">
        <f t="shared" si="4"/>
        <v>396</v>
      </c>
      <c r="K25" s="40">
        <f t="shared" si="4"/>
        <v>396</v>
      </c>
      <c r="L25" s="40">
        <f t="shared" si="4"/>
        <v>396</v>
      </c>
      <c r="M25" s="40">
        <f t="shared" si="4"/>
        <v>396</v>
      </c>
      <c r="N25" s="40">
        <f t="shared" si="4"/>
        <v>401</v>
      </c>
      <c r="O25" s="40">
        <f t="shared" si="0"/>
        <v>4757</v>
      </c>
      <c r="P25" s="1"/>
      <c r="Q25" s="1"/>
    </row>
    <row r="26" spans="1:17" ht="15.75">
      <c r="A26" s="7" t="s">
        <v>128</v>
      </c>
      <c r="B26" s="6" t="s">
        <v>129</v>
      </c>
      <c r="C26" s="15">
        <v>8</v>
      </c>
      <c r="D26" s="15">
        <v>8</v>
      </c>
      <c r="E26" s="15">
        <v>8</v>
      </c>
      <c r="F26" s="15">
        <v>8</v>
      </c>
      <c r="G26" s="15">
        <v>8</v>
      </c>
      <c r="H26" s="15">
        <v>8</v>
      </c>
      <c r="I26" s="15">
        <v>8</v>
      </c>
      <c r="J26" s="15">
        <v>8</v>
      </c>
      <c r="K26" s="15">
        <v>8</v>
      </c>
      <c r="L26" s="15">
        <v>8</v>
      </c>
      <c r="M26" s="15">
        <v>8</v>
      </c>
      <c r="N26" s="15">
        <v>12</v>
      </c>
      <c r="O26" s="15">
        <f t="shared" si="0"/>
        <v>100</v>
      </c>
      <c r="P26" s="1"/>
      <c r="Q26" s="1"/>
    </row>
    <row r="27" spans="1:17" ht="15.75">
      <c r="A27" s="7" t="s">
        <v>130</v>
      </c>
      <c r="B27" s="6" t="s">
        <v>131</v>
      </c>
      <c r="C27" s="15">
        <v>45</v>
      </c>
      <c r="D27" s="15">
        <v>45</v>
      </c>
      <c r="E27" s="15">
        <v>45</v>
      </c>
      <c r="F27" s="15">
        <v>45</v>
      </c>
      <c r="G27" s="15">
        <v>45</v>
      </c>
      <c r="H27" s="15">
        <v>45</v>
      </c>
      <c r="I27" s="15">
        <v>45</v>
      </c>
      <c r="J27" s="15">
        <v>45</v>
      </c>
      <c r="K27" s="15">
        <v>45</v>
      </c>
      <c r="L27" s="15">
        <v>45</v>
      </c>
      <c r="M27" s="15">
        <v>45</v>
      </c>
      <c r="N27" s="15">
        <v>45</v>
      </c>
      <c r="O27" s="15">
        <f t="shared" si="0"/>
        <v>540</v>
      </c>
      <c r="P27" s="1"/>
      <c r="Q27" s="1"/>
    </row>
    <row r="28" spans="1:17" ht="15">
      <c r="A28" s="26" t="s">
        <v>9</v>
      </c>
      <c r="B28" s="44" t="s">
        <v>132</v>
      </c>
      <c r="C28" s="40">
        <f aca="true" t="shared" si="5" ref="C28:N28">SUM(C26:C27)</f>
        <v>53</v>
      </c>
      <c r="D28" s="40">
        <f t="shared" si="5"/>
        <v>53</v>
      </c>
      <c r="E28" s="40">
        <f t="shared" si="5"/>
        <v>53</v>
      </c>
      <c r="F28" s="40">
        <f t="shared" si="5"/>
        <v>53</v>
      </c>
      <c r="G28" s="40">
        <f t="shared" si="5"/>
        <v>53</v>
      </c>
      <c r="H28" s="40">
        <f t="shared" si="5"/>
        <v>53</v>
      </c>
      <c r="I28" s="40">
        <f t="shared" si="5"/>
        <v>53</v>
      </c>
      <c r="J28" s="40">
        <f t="shared" si="5"/>
        <v>53</v>
      </c>
      <c r="K28" s="40">
        <f t="shared" si="5"/>
        <v>53</v>
      </c>
      <c r="L28" s="40">
        <f t="shared" si="5"/>
        <v>53</v>
      </c>
      <c r="M28" s="40">
        <f t="shared" si="5"/>
        <v>53</v>
      </c>
      <c r="N28" s="40">
        <f t="shared" si="5"/>
        <v>57</v>
      </c>
      <c r="O28" s="40">
        <f t="shared" si="0"/>
        <v>640</v>
      </c>
      <c r="P28" s="1"/>
      <c r="Q28" s="1"/>
    </row>
    <row r="29" spans="1:17" ht="15.75">
      <c r="A29" s="7" t="s">
        <v>133</v>
      </c>
      <c r="B29" s="6" t="s">
        <v>134</v>
      </c>
      <c r="C29" s="15">
        <v>922</v>
      </c>
      <c r="D29" s="15">
        <v>922</v>
      </c>
      <c r="E29" s="15">
        <v>922</v>
      </c>
      <c r="F29" s="15">
        <v>922</v>
      </c>
      <c r="G29" s="15">
        <v>922</v>
      </c>
      <c r="H29" s="15">
        <v>922</v>
      </c>
      <c r="I29" s="15">
        <v>922</v>
      </c>
      <c r="J29" s="15">
        <v>922</v>
      </c>
      <c r="K29" s="15">
        <v>922</v>
      </c>
      <c r="L29" s="15">
        <v>922</v>
      </c>
      <c r="M29" s="15">
        <v>922</v>
      </c>
      <c r="N29" s="15">
        <v>928</v>
      </c>
      <c r="O29" s="15">
        <f t="shared" si="0"/>
        <v>11070</v>
      </c>
      <c r="P29" s="1"/>
      <c r="Q29" s="1"/>
    </row>
    <row r="30" spans="1:17" ht="15.75">
      <c r="A30" s="7" t="s">
        <v>135</v>
      </c>
      <c r="B30" s="6" t="s">
        <v>136</v>
      </c>
      <c r="C30" s="15">
        <v>255</v>
      </c>
      <c r="D30" s="15">
        <v>248</v>
      </c>
      <c r="E30" s="15">
        <v>248</v>
      </c>
      <c r="F30" s="15">
        <v>248</v>
      </c>
      <c r="G30" s="15">
        <v>248</v>
      </c>
      <c r="H30" s="15">
        <v>248</v>
      </c>
      <c r="I30" s="15">
        <v>248</v>
      </c>
      <c r="J30" s="15">
        <v>248</v>
      </c>
      <c r="K30" s="15">
        <v>248</v>
      </c>
      <c r="L30" s="15">
        <v>248</v>
      </c>
      <c r="M30" s="15">
        <v>248</v>
      </c>
      <c r="N30" s="15">
        <v>248</v>
      </c>
      <c r="O30" s="15">
        <f t="shared" si="0"/>
        <v>2983</v>
      </c>
      <c r="P30" s="1"/>
      <c r="Q30" s="1"/>
    </row>
    <row r="31" spans="1:17" ht="15.75">
      <c r="A31" s="7" t="s">
        <v>137</v>
      </c>
      <c r="B31" s="6" t="s">
        <v>138</v>
      </c>
      <c r="C31" s="15">
        <v>67</v>
      </c>
      <c r="D31" s="15">
        <v>67</v>
      </c>
      <c r="E31" s="15">
        <v>67</v>
      </c>
      <c r="F31" s="15">
        <v>67</v>
      </c>
      <c r="G31" s="15">
        <v>67</v>
      </c>
      <c r="H31" s="15">
        <v>67</v>
      </c>
      <c r="I31" s="15">
        <v>67</v>
      </c>
      <c r="J31" s="15">
        <v>67</v>
      </c>
      <c r="K31" s="15">
        <v>67</v>
      </c>
      <c r="L31" s="15">
        <v>67</v>
      </c>
      <c r="M31" s="15">
        <v>67</v>
      </c>
      <c r="N31" s="15">
        <v>73</v>
      </c>
      <c r="O31" s="15">
        <f t="shared" si="0"/>
        <v>810</v>
      </c>
      <c r="P31" s="1"/>
      <c r="Q31" s="1"/>
    </row>
    <row r="32" spans="1:17" ht="15.75">
      <c r="A32" s="7" t="s">
        <v>139</v>
      </c>
      <c r="B32" s="6" t="s">
        <v>140</v>
      </c>
      <c r="C32" s="15">
        <v>135</v>
      </c>
      <c r="D32" s="15">
        <v>135</v>
      </c>
      <c r="E32" s="15">
        <v>135</v>
      </c>
      <c r="F32" s="15">
        <v>135</v>
      </c>
      <c r="G32" s="15">
        <v>135</v>
      </c>
      <c r="H32" s="15">
        <v>135</v>
      </c>
      <c r="I32" s="15">
        <v>135</v>
      </c>
      <c r="J32" s="15">
        <v>135</v>
      </c>
      <c r="K32" s="15">
        <v>135</v>
      </c>
      <c r="L32" s="15">
        <v>135</v>
      </c>
      <c r="M32" s="15">
        <v>135</v>
      </c>
      <c r="N32" s="15">
        <v>134</v>
      </c>
      <c r="O32" s="15">
        <f t="shared" si="0"/>
        <v>1619</v>
      </c>
      <c r="P32" s="1"/>
      <c r="Q32" s="1"/>
    </row>
    <row r="33" spans="1:17" ht="15.75">
      <c r="A33" s="45" t="s">
        <v>91</v>
      </c>
      <c r="B33" s="6" t="s">
        <v>141</v>
      </c>
      <c r="C33" s="15">
        <v>367</v>
      </c>
      <c r="D33" s="15">
        <v>367</v>
      </c>
      <c r="E33" s="15">
        <v>367</v>
      </c>
      <c r="F33" s="15">
        <v>367</v>
      </c>
      <c r="G33" s="15">
        <v>367</v>
      </c>
      <c r="H33" s="15">
        <v>367</v>
      </c>
      <c r="I33" s="15">
        <v>367</v>
      </c>
      <c r="J33" s="15">
        <v>367</v>
      </c>
      <c r="K33" s="15">
        <v>367</v>
      </c>
      <c r="L33" s="15">
        <v>367</v>
      </c>
      <c r="M33" s="15">
        <v>367</v>
      </c>
      <c r="N33" s="15">
        <v>369</v>
      </c>
      <c r="O33" s="15">
        <f t="shared" si="0"/>
        <v>4406</v>
      </c>
      <c r="P33" s="1"/>
      <c r="Q33" s="1"/>
    </row>
    <row r="34" spans="1:17" ht="15.75">
      <c r="A34" s="27" t="s">
        <v>142</v>
      </c>
      <c r="B34" s="6" t="s">
        <v>143</v>
      </c>
      <c r="C34" s="15">
        <v>21</v>
      </c>
      <c r="D34" s="15">
        <v>21</v>
      </c>
      <c r="E34" s="15">
        <v>21</v>
      </c>
      <c r="F34" s="15">
        <v>21</v>
      </c>
      <c r="G34" s="15">
        <v>21</v>
      </c>
      <c r="H34" s="15">
        <v>21</v>
      </c>
      <c r="I34" s="15">
        <v>21</v>
      </c>
      <c r="J34" s="15">
        <v>21</v>
      </c>
      <c r="K34" s="15">
        <v>21</v>
      </c>
      <c r="L34" s="15">
        <v>21</v>
      </c>
      <c r="M34" s="15">
        <v>21</v>
      </c>
      <c r="N34" s="15">
        <v>25</v>
      </c>
      <c r="O34" s="15">
        <f t="shared" si="0"/>
        <v>256</v>
      </c>
      <c r="P34" s="1"/>
      <c r="Q34" s="1"/>
    </row>
    <row r="35" spans="1:17" ht="15.75">
      <c r="A35" s="7" t="s">
        <v>144</v>
      </c>
      <c r="B35" s="6" t="s">
        <v>145</v>
      </c>
      <c r="C35" s="15">
        <v>618</v>
      </c>
      <c r="D35" s="15">
        <v>618</v>
      </c>
      <c r="E35" s="15">
        <v>618</v>
      </c>
      <c r="F35" s="15">
        <v>618</v>
      </c>
      <c r="G35" s="15">
        <v>618</v>
      </c>
      <c r="H35" s="15">
        <v>618</v>
      </c>
      <c r="I35" s="15">
        <v>618</v>
      </c>
      <c r="J35" s="15">
        <v>618</v>
      </c>
      <c r="K35" s="15">
        <v>618</v>
      </c>
      <c r="L35" s="15">
        <v>618</v>
      </c>
      <c r="M35" s="15">
        <v>618</v>
      </c>
      <c r="N35" s="15">
        <v>623</v>
      </c>
      <c r="O35" s="15">
        <f t="shared" si="0"/>
        <v>7421</v>
      </c>
      <c r="P35" s="1"/>
      <c r="Q35" s="1"/>
    </row>
    <row r="36" spans="1:17" ht="15">
      <c r="A36" s="26" t="s">
        <v>10</v>
      </c>
      <c r="B36" s="44" t="s">
        <v>146</v>
      </c>
      <c r="C36" s="40">
        <f aca="true" t="shared" si="6" ref="C36:N36">SUM(C29:C35)</f>
        <v>2385</v>
      </c>
      <c r="D36" s="40">
        <f t="shared" si="6"/>
        <v>2378</v>
      </c>
      <c r="E36" s="40">
        <f t="shared" si="6"/>
        <v>2378</v>
      </c>
      <c r="F36" s="40">
        <f t="shared" si="6"/>
        <v>2378</v>
      </c>
      <c r="G36" s="40">
        <f t="shared" si="6"/>
        <v>2378</v>
      </c>
      <c r="H36" s="40">
        <f t="shared" si="6"/>
        <v>2378</v>
      </c>
      <c r="I36" s="40">
        <f t="shared" si="6"/>
        <v>2378</v>
      </c>
      <c r="J36" s="40">
        <f t="shared" si="6"/>
        <v>2378</v>
      </c>
      <c r="K36" s="40">
        <f t="shared" si="6"/>
        <v>2378</v>
      </c>
      <c r="L36" s="40">
        <f t="shared" si="6"/>
        <v>2378</v>
      </c>
      <c r="M36" s="40">
        <f t="shared" si="6"/>
        <v>2378</v>
      </c>
      <c r="N36" s="40">
        <f t="shared" si="6"/>
        <v>2400</v>
      </c>
      <c r="O36" s="40">
        <f t="shared" si="0"/>
        <v>28565</v>
      </c>
      <c r="P36" s="1"/>
      <c r="Q36" s="1"/>
    </row>
    <row r="37" spans="1:17" ht="15.75">
      <c r="A37" s="7" t="s">
        <v>147</v>
      </c>
      <c r="B37" s="6" t="s">
        <v>148</v>
      </c>
      <c r="C37" s="15">
        <v>34</v>
      </c>
      <c r="D37" s="15">
        <v>31</v>
      </c>
      <c r="E37" s="15">
        <v>31</v>
      </c>
      <c r="F37" s="15">
        <v>31</v>
      </c>
      <c r="G37" s="15">
        <v>31</v>
      </c>
      <c r="H37" s="15">
        <v>31</v>
      </c>
      <c r="I37" s="15">
        <v>31</v>
      </c>
      <c r="J37" s="15">
        <v>31</v>
      </c>
      <c r="K37" s="15">
        <v>31</v>
      </c>
      <c r="L37" s="15">
        <v>31</v>
      </c>
      <c r="M37" s="15">
        <v>31</v>
      </c>
      <c r="N37" s="15">
        <v>31</v>
      </c>
      <c r="O37" s="15">
        <f t="shared" si="0"/>
        <v>375</v>
      </c>
      <c r="P37" s="1"/>
      <c r="Q37" s="1"/>
    </row>
    <row r="38" spans="1:17" ht="15.75">
      <c r="A38" s="7" t="s">
        <v>149</v>
      </c>
      <c r="B38" s="6" t="s">
        <v>150</v>
      </c>
      <c r="C38" s="15">
        <v>40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aca="true" t="shared" si="7" ref="O38:O62">SUM(C38:N38)</f>
        <v>40</v>
      </c>
      <c r="P38" s="1"/>
      <c r="Q38" s="1"/>
    </row>
    <row r="39" spans="1:17" ht="15">
      <c r="A39" s="26" t="s">
        <v>11</v>
      </c>
      <c r="B39" s="44" t="s">
        <v>151</v>
      </c>
      <c r="C39" s="40">
        <f aca="true" t="shared" si="8" ref="C39:N39">SUM(C37:C38)</f>
        <v>74</v>
      </c>
      <c r="D39" s="40">
        <f t="shared" si="8"/>
        <v>31</v>
      </c>
      <c r="E39" s="40">
        <f t="shared" si="8"/>
        <v>31</v>
      </c>
      <c r="F39" s="40">
        <f t="shared" si="8"/>
        <v>31</v>
      </c>
      <c r="G39" s="40">
        <f t="shared" si="8"/>
        <v>31</v>
      </c>
      <c r="H39" s="40">
        <f t="shared" si="8"/>
        <v>31</v>
      </c>
      <c r="I39" s="40">
        <f t="shared" si="8"/>
        <v>31</v>
      </c>
      <c r="J39" s="40">
        <f t="shared" si="8"/>
        <v>31</v>
      </c>
      <c r="K39" s="40">
        <f t="shared" si="8"/>
        <v>31</v>
      </c>
      <c r="L39" s="40">
        <f t="shared" si="8"/>
        <v>31</v>
      </c>
      <c r="M39" s="40">
        <f t="shared" si="8"/>
        <v>31</v>
      </c>
      <c r="N39" s="40">
        <f t="shared" si="8"/>
        <v>31</v>
      </c>
      <c r="O39" s="40">
        <f t="shared" si="7"/>
        <v>415</v>
      </c>
      <c r="P39" s="1"/>
      <c r="Q39" s="1"/>
    </row>
    <row r="40" spans="1:17" ht="15.75">
      <c r="A40" s="7" t="s">
        <v>152</v>
      </c>
      <c r="B40" s="6" t="s">
        <v>153</v>
      </c>
      <c r="C40" s="15">
        <v>692</v>
      </c>
      <c r="D40" s="15">
        <v>692</v>
      </c>
      <c r="E40" s="15">
        <v>692</v>
      </c>
      <c r="F40" s="15">
        <v>692</v>
      </c>
      <c r="G40" s="15">
        <v>692</v>
      </c>
      <c r="H40" s="15">
        <v>692</v>
      </c>
      <c r="I40" s="15">
        <v>692</v>
      </c>
      <c r="J40" s="15">
        <v>692</v>
      </c>
      <c r="K40" s="15">
        <v>692</v>
      </c>
      <c r="L40" s="15">
        <v>692</v>
      </c>
      <c r="M40" s="15">
        <v>692</v>
      </c>
      <c r="N40" s="15">
        <v>697</v>
      </c>
      <c r="O40" s="15">
        <f t="shared" si="7"/>
        <v>8309</v>
      </c>
      <c r="P40" s="1"/>
      <c r="Q40" s="1"/>
    </row>
    <row r="41" spans="1:17" ht="15.75">
      <c r="A41" s="7" t="s">
        <v>154</v>
      </c>
      <c r="B41" s="6" t="s">
        <v>155</v>
      </c>
      <c r="C41" s="15">
        <v>353</v>
      </c>
      <c r="D41" s="15">
        <v>353</v>
      </c>
      <c r="E41" s="15">
        <v>353</v>
      </c>
      <c r="F41" s="15">
        <v>353</v>
      </c>
      <c r="G41" s="15">
        <v>353</v>
      </c>
      <c r="H41" s="15">
        <v>353</v>
      </c>
      <c r="I41" s="15">
        <v>353</v>
      </c>
      <c r="J41" s="15">
        <v>353</v>
      </c>
      <c r="K41" s="15">
        <v>353</v>
      </c>
      <c r="L41" s="15">
        <v>353</v>
      </c>
      <c r="M41" s="15">
        <v>353</v>
      </c>
      <c r="N41" s="15">
        <v>364</v>
      </c>
      <c r="O41" s="15">
        <f t="shared" si="7"/>
        <v>4247</v>
      </c>
      <c r="P41" s="1"/>
      <c r="Q41" s="1"/>
    </row>
    <row r="42" spans="1:17" ht="15">
      <c r="A42" s="26" t="s">
        <v>30</v>
      </c>
      <c r="B42" s="44" t="s">
        <v>156</v>
      </c>
      <c r="C42" s="40">
        <f aca="true" t="shared" si="9" ref="C42:N42">SUM(C40:C41)</f>
        <v>1045</v>
      </c>
      <c r="D42" s="40">
        <f t="shared" si="9"/>
        <v>1045</v>
      </c>
      <c r="E42" s="40">
        <f t="shared" si="9"/>
        <v>1045</v>
      </c>
      <c r="F42" s="40">
        <f t="shared" si="9"/>
        <v>1045</v>
      </c>
      <c r="G42" s="40">
        <f t="shared" si="9"/>
        <v>1045</v>
      </c>
      <c r="H42" s="40">
        <f t="shared" si="9"/>
        <v>1045</v>
      </c>
      <c r="I42" s="40">
        <f t="shared" si="9"/>
        <v>1045</v>
      </c>
      <c r="J42" s="40">
        <f t="shared" si="9"/>
        <v>1045</v>
      </c>
      <c r="K42" s="40">
        <f t="shared" si="9"/>
        <v>1045</v>
      </c>
      <c r="L42" s="40">
        <f t="shared" si="9"/>
        <v>1045</v>
      </c>
      <c r="M42" s="40">
        <f t="shared" si="9"/>
        <v>1045</v>
      </c>
      <c r="N42" s="40">
        <f t="shared" si="9"/>
        <v>1061</v>
      </c>
      <c r="O42" s="40">
        <f t="shared" si="7"/>
        <v>12556</v>
      </c>
      <c r="P42" s="11"/>
      <c r="Q42" s="1"/>
    </row>
    <row r="43" spans="1:17" ht="15">
      <c r="A43" s="12" t="s">
        <v>31</v>
      </c>
      <c r="B43" s="9" t="s">
        <v>157</v>
      </c>
      <c r="C43" s="10">
        <f aca="true" t="shared" si="10" ref="C43:N43">C42+C39+C36+C28+C25</f>
        <v>3953</v>
      </c>
      <c r="D43" s="10">
        <f t="shared" si="10"/>
        <v>3903</v>
      </c>
      <c r="E43" s="10">
        <f t="shared" si="10"/>
        <v>3903</v>
      </c>
      <c r="F43" s="10">
        <f t="shared" si="10"/>
        <v>3903</v>
      </c>
      <c r="G43" s="10">
        <f t="shared" si="10"/>
        <v>3903</v>
      </c>
      <c r="H43" s="10">
        <f t="shared" si="10"/>
        <v>3903</v>
      </c>
      <c r="I43" s="10">
        <f t="shared" si="10"/>
        <v>3903</v>
      </c>
      <c r="J43" s="10">
        <f t="shared" si="10"/>
        <v>3903</v>
      </c>
      <c r="K43" s="10">
        <f t="shared" si="10"/>
        <v>3903</v>
      </c>
      <c r="L43" s="10">
        <f t="shared" si="10"/>
        <v>3903</v>
      </c>
      <c r="M43" s="10">
        <f t="shared" si="10"/>
        <v>3903</v>
      </c>
      <c r="N43" s="10">
        <f t="shared" si="10"/>
        <v>3950</v>
      </c>
      <c r="O43" s="40">
        <f t="shared" si="7"/>
        <v>46933</v>
      </c>
      <c r="P43" s="1"/>
      <c r="Q43" s="1"/>
    </row>
    <row r="44" spans="1:17" ht="15">
      <c r="A44" s="16" t="s">
        <v>32</v>
      </c>
      <c r="B44" s="9" t="s">
        <v>158</v>
      </c>
      <c r="C44" s="10">
        <v>909</v>
      </c>
      <c r="D44" s="10">
        <v>909</v>
      </c>
      <c r="E44" s="10">
        <v>909</v>
      </c>
      <c r="F44" s="10">
        <v>909</v>
      </c>
      <c r="G44" s="10">
        <v>909</v>
      </c>
      <c r="H44" s="10">
        <v>909</v>
      </c>
      <c r="I44" s="10">
        <v>909</v>
      </c>
      <c r="J44" s="10">
        <v>909</v>
      </c>
      <c r="K44" s="10">
        <v>909</v>
      </c>
      <c r="L44" s="10">
        <v>909</v>
      </c>
      <c r="M44" s="10">
        <v>909</v>
      </c>
      <c r="N44" s="10">
        <v>910</v>
      </c>
      <c r="O44" s="40">
        <f t="shared" si="7"/>
        <v>10909</v>
      </c>
      <c r="P44" s="1"/>
      <c r="Q44" s="1"/>
    </row>
    <row r="45" spans="1:17" ht="15.75">
      <c r="A45" s="46" t="s">
        <v>159</v>
      </c>
      <c r="B45" s="6" t="s">
        <v>160</v>
      </c>
      <c r="C45" s="15">
        <v>2503</v>
      </c>
      <c r="D45" s="15">
        <v>2503</v>
      </c>
      <c r="E45" s="15">
        <v>2503</v>
      </c>
      <c r="F45" s="15">
        <v>2503</v>
      </c>
      <c r="G45" s="15">
        <v>2503</v>
      </c>
      <c r="H45" s="15">
        <v>2503</v>
      </c>
      <c r="I45" s="15">
        <v>2503</v>
      </c>
      <c r="J45" s="15">
        <v>2503</v>
      </c>
      <c r="K45" s="15">
        <v>2503</v>
      </c>
      <c r="L45" s="15">
        <v>2503</v>
      </c>
      <c r="M45" s="15">
        <v>2503</v>
      </c>
      <c r="N45" s="15">
        <v>2502</v>
      </c>
      <c r="O45" s="15">
        <f t="shared" si="7"/>
        <v>30035</v>
      </c>
      <c r="P45" s="1"/>
      <c r="Q45" s="1"/>
    </row>
    <row r="46" spans="1:17" ht="15.75">
      <c r="A46" s="46" t="s">
        <v>161</v>
      </c>
      <c r="B46" s="6" t="s">
        <v>162</v>
      </c>
      <c r="C46" s="13">
        <v>577</v>
      </c>
      <c r="D46" s="13">
        <v>577</v>
      </c>
      <c r="E46" s="15">
        <v>577</v>
      </c>
      <c r="F46" s="15">
        <v>577</v>
      </c>
      <c r="G46" s="15">
        <v>577</v>
      </c>
      <c r="H46" s="15">
        <v>577</v>
      </c>
      <c r="I46" s="15">
        <v>577</v>
      </c>
      <c r="J46" s="15">
        <v>577</v>
      </c>
      <c r="K46" s="15">
        <v>577</v>
      </c>
      <c r="L46" s="15">
        <v>577</v>
      </c>
      <c r="M46" s="15">
        <v>577</v>
      </c>
      <c r="N46" s="15">
        <v>579</v>
      </c>
      <c r="O46" s="15">
        <f t="shared" si="7"/>
        <v>6926</v>
      </c>
      <c r="P46" s="1"/>
      <c r="Q46" s="1"/>
    </row>
    <row r="47" spans="1:17" ht="15.75">
      <c r="A47" s="47" t="s">
        <v>27</v>
      </c>
      <c r="B47" s="6" t="s">
        <v>3</v>
      </c>
      <c r="C47" s="10"/>
      <c r="D47" s="10"/>
      <c r="E47" s="40"/>
      <c r="F47" s="40"/>
      <c r="G47" s="40"/>
      <c r="H47" s="40"/>
      <c r="I47" s="15"/>
      <c r="J47" s="40"/>
      <c r="K47" s="40"/>
      <c r="L47" s="40"/>
      <c r="M47" s="40"/>
      <c r="N47" s="40"/>
      <c r="O47" s="15">
        <f t="shared" si="7"/>
        <v>0</v>
      </c>
      <c r="P47" s="1"/>
      <c r="Q47" s="1"/>
    </row>
    <row r="48" spans="1:17" ht="15">
      <c r="A48" s="16" t="s">
        <v>33</v>
      </c>
      <c r="B48" s="9" t="s">
        <v>163</v>
      </c>
      <c r="C48" s="10">
        <f aca="true" t="shared" si="11" ref="C48:N48">SUM(C45:C47)</f>
        <v>3080</v>
      </c>
      <c r="D48" s="10">
        <f t="shared" si="11"/>
        <v>3080</v>
      </c>
      <c r="E48" s="10">
        <f t="shared" si="11"/>
        <v>3080</v>
      </c>
      <c r="F48" s="10">
        <f t="shared" si="11"/>
        <v>3080</v>
      </c>
      <c r="G48" s="10">
        <f t="shared" si="11"/>
        <v>3080</v>
      </c>
      <c r="H48" s="10">
        <f t="shared" si="11"/>
        <v>3080</v>
      </c>
      <c r="I48" s="10">
        <f t="shared" si="11"/>
        <v>3080</v>
      </c>
      <c r="J48" s="10">
        <f t="shared" si="11"/>
        <v>3080</v>
      </c>
      <c r="K48" s="10">
        <f t="shared" si="11"/>
        <v>3080</v>
      </c>
      <c r="L48" s="10">
        <f t="shared" si="11"/>
        <v>3080</v>
      </c>
      <c r="M48" s="10">
        <f t="shared" si="11"/>
        <v>3080</v>
      </c>
      <c r="N48" s="10">
        <f t="shared" si="11"/>
        <v>3081</v>
      </c>
      <c r="O48" s="10">
        <f t="shared" si="7"/>
        <v>36961</v>
      </c>
      <c r="P48" s="1"/>
      <c r="Q48" s="1"/>
    </row>
    <row r="49" spans="1:17" ht="15.75">
      <c r="A49" s="17" t="s">
        <v>34</v>
      </c>
      <c r="B49" s="9"/>
      <c r="C49" s="10">
        <f aca="true" t="shared" si="12" ref="C49:N49">C43+C21+C20+C44+C48</f>
        <v>11201</v>
      </c>
      <c r="D49" s="10">
        <f t="shared" si="12"/>
        <v>10918</v>
      </c>
      <c r="E49" s="10">
        <f t="shared" si="12"/>
        <v>10918</v>
      </c>
      <c r="F49" s="10">
        <f t="shared" si="12"/>
        <v>10918</v>
      </c>
      <c r="G49" s="10">
        <f t="shared" si="12"/>
        <v>10918</v>
      </c>
      <c r="H49" s="10">
        <f t="shared" si="12"/>
        <v>11244</v>
      </c>
      <c r="I49" s="10">
        <f t="shared" si="12"/>
        <v>11548</v>
      </c>
      <c r="J49" s="10">
        <f t="shared" si="12"/>
        <v>10917</v>
      </c>
      <c r="K49" s="10">
        <f t="shared" si="12"/>
        <v>10917</v>
      </c>
      <c r="L49" s="10">
        <f t="shared" si="12"/>
        <v>10917</v>
      </c>
      <c r="M49" s="10">
        <f t="shared" si="12"/>
        <v>10917</v>
      </c>
      <c r="N49" s="10">
        <f t="shared" si="12"/>
        <v>11499</v>
      </c>
      <c r="O49" s="10">
        <f t="shared" si="7"/>
        <v>132832</v>
      </c>
      <c r="P49" s="1"/>
      <c r="Q49" s="1"/>
    </row>
    <row r="50" spans="1:17" ht="15.75">
      <c r="A50" s="18" t="s">
        <v>35</v>
      </c>
      <c r="B50" s="9" t="s">
        <v>164</v>
      </c>
      <c r="C50" s="15"/>
      <c r="D50" s="15"/>
      <c r="E50" s="15"/>
      <c r="F50" s="15"/>
      <c r="G50" s="15"/>
      <c r="H50" s="15">
        <v>69627</v>
      </c>
      <c r="I50" s="15"/>
      <c r="J50" s="15"/>
      <c r="K50" s="15"/>
      <c r="L50" s="15"/>
      <c r="M50" s="15">
        <v>69627</v>
      </c>
      <c r="N50" s="15"/>
      <c r="O50" s="15">
        <f t="shared" si="7"/>
        <v>139254</v>
      </c>
      <c r="P50" s="1"/>
      <c r="Q50" s="1"/>
    </row>
    <row r="51" spans="1:17" ht="15.75">
      <c r="A51" s="16" t="s">
        <v>36</v>
      </c>
      <c r="B51" s="9" t="s">
        <v>165</v>
      </c>
      <c r="C51" s="15"/>
      <c r="D51" s="15"/>
      <c r="E51" s="15"/>
      <c r="F51" s="15"/>
      <c r="G51" s="15"/>
      <c r="H51" s="15">
        <v>14500</v>
      </c>
      <c r="I51" s="15"/>
      <c r="J51" s="15"/>
      <c r="K51" s="15"/>
      <c r="L51" s="15"/>
      <c r="M51" s="15">
        <v>14500</v>
      </c>
      <c r="N51" s="15"/>
      <c r="O51" s="15">
        <f t="shared" si="7"/>
        <v>29000</v>
      </c>
      <c r="P51" s="1"/>
      <c r="Q51" s="1"/>
    </row>
    <row r="52" spans="1:17" ht="15.75">
      <c r="A52" s="16" t="s">
        <v>37</v>
      </c>
      <c r="B52" s="9" t="s"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f t="shared" si="7"/>
        <v>0</v>
      </c>
      <c r="P52" s="1"/>
      <c r="Q52" s="1"/>
    </row>
    <row r="53" spans="1:17" ht="15.75">
      <c r="A53" s="17" t="s">
        <v>38</v>
      </c>
      <c r="B53" s="9"/>
      <c r="C53" s="10">
        <f aca="true" t="shared" si="13" ref="C53:N53">SUM(C50:C52)</f>
        <v>0</v>
      </c>
      <c r="D53" s="10">
        <f t="shared" si="13"/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84127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 t="shared" si="13"/>
        <v>0</v>
      </c>
      <c r="M53" s="10">
        <f t="shared" si="13"/>
        <v>84127</v>
      </c>
      <c r="N53" s="10">
        <f t="shared" si="13"/>
        <v>0</v>
      </c>
      <c r="O53" s="10">
        <f t="shared" si="7"/>
        <v>168254</v>
      </c>
      <c r="P53" s="1"/>
      <c r="Q53" s="1"/>
    </row>
    <row r="54" spans="1:17" ht="15.75">
      <c r="A54" s="19" t="s">
        <v>39</v>
      </c>
      <c r="B54" s="20" t="s">
        <v>1</v>
      </c>
      <c r="C54" s="48">
        <f aca="true" t="shared" si="14" ref="C54:N54">C53+C49</f>
        <v>11201</v>
      </c>
      <c r="D54" s="48">
        <f t="shared" si="14"/>
        <v>10918</v>
      </c>
      <c r="E54" s="48">
        <f t="shared" si="14"/>
        <v>10918</v>
      </c>
      <c r="F54" s="48">
        <f t="shared" si="14"/>
        <v>10918</v>
      </c>
      <c r="G54" s="48">
        <f t="shared" si="14"/>
        <v>10918</v>
      </c>
      <c r="H54" s="48">
        <f t="shared" si="14"/>
        <v>95371</v>
      </c>
      <c r="I54" s="48">
        <f t="shared" si="14"/>
        <v>11548</v>
      </c>
      <c r="J54" s="48">
        <f t="shared" si="14"/>
        <v>10917</v>
      </c>
      <c r="K54" s="48">
        <f t="shared" si="14"/>
        <v>10917</v>
      </c>
      <c r="L54" s="48">
        <f t="shared" si="14"/>
        <v>10917</v>
      </c>
      <c r="M54" s="48">
        <f t="shared" si="14"/>
        <v>95044</v>
      </c>
      <c r="N54" s="48">
        <f t="shared" si="14"/>
        <v>11499</v>
      </c>
      <c r="O54" s="48">
        <f t="shared" si="7"/>
        <v>301086</v>
      </c>
      <c r="P54" s="1"/>
      <c r="Q54" s="1"/>
    </row>
    <row r="55" spans="1:17" ht="15.75">
      <c r="A55" s="21" t="s">
        <v>40</v>
      </c>
      <c r="B55" s="12" t="s">
        <v>41</v>
      </c>
      <c r="C55" s="15">
        <v>14837</v>
      </c>
      <c r="D55" s="15">
        <v>14837</v>
      </c>
      <c r="E55" s="15">
        <v>14837</v>
      </c>
      <c r="F55" s="15">
        <v>14837</v>
      </c>
      <c r="G55" s="15">
        <v>14837</v>
      </c>
      <c r="H55" s="15">
        <v>14837</v>
      </c>
      <c r="I55" s="15">
        <v>14837</v>
      </c>
      <c r="J55" s="15">
        <v>14837</v>
      </c>
      <c r="K55" s="15">
        <v>14837</v>
      </c>
      <c r="L55" s="15">
        <v>14837</v>
      </c>
      <c r="M55" s="15">
        <v>14837</v>
      </c>
      <c r="N55" s="15">
        <v>14844</v>
      </c>
      <c r="O55" s="15">
        <f t="shared" si="7"/>
        <v>178051</v>
      </c>
      <c r="P55" s="1"/>
      <c r="Q55" s="1"/>
    </row>
    <row r="56" spans="1:17" ht="15.75">
      <c r="A56" s="21" t="s">
        <v>42</v>
      </c>
      <c r="B56" s="12" t="s">
        <v>43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  <c r="P56" s="1"/>
      <c r="Q56" s="1"/>
    </row>
    <row r="57" spans="1:17" ht="15.75">
      <c r="A57" s="14" t="s">
        <v>44</v>
      </c>
      <c r="B57" s="7" t="s">
        <v>45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  <c r="P57" s="1"/>
      <c r="Q57" s="1"/>
    </row>
    <row r="58" spans="1:17" ht="15.75">
      <c r="A58" s="22" t="s">
        <v>46</v>
      </c>
      <c r="B58" s="23" t="s">
        <v>2</v>
      </c>
      <c r="C58" s="10">
        <f aca="true" t="shared" si="15" ref="C58:N58">SUM(C55:C57)</f>
        <v>14837</v>
      </c>
      <c r="D58" s="10">
        <f t="shared" si="15"/>
        <v>14837</v>
      </c>
      <c r="E58" s="10">
        <f t="shared" si="15"/>
        <v>14837</v>
      </c>
      <c r="F58" s="10">
        <f t="shared" si="15"/>
        <v>14837</v>
      </c>
      <c r="G58" s="10">
        <f t="shared" si="15"/>
        <v>14837</v>
      </c>
      <c r="H58" s="10">
        <f t="shared" si="15"/>
        <v>14837</v>
      </c>
      <c r="I58" s="10">
        <f t="shared" si="15"/>
        <v>14837</v>
      </c>
      <c r="J58" s="10">
        <f t="shared" si="15"/>
        <v>14837</v>
      </c>
      <c r="K58" s="10">
        <f t="shared" si="15"/>
        <v>14837</v>
      </c>
      <c r="L58" s="10">
        <f t="shared" si="15"/>
        <v>14837</v>
      </c>
      <c r="M58" s="10">
        <f t="shared" si="15"/>
        <v>14837</v>
      </c>
      <c r="N58" s="10">
        <f t="shared" si="15"/>
        <v>14844</v>
      </c>
      <c r="O58" s="10">
        <f t="shared" si="7"/>
        <v>178051</v>
      </c>
      <c r="P58" s="1"/>
      <c r="Q58" s="1"/>
    </row>
    <row r="59" spans="1:17" ht="15.75">
      <c r="A59" s="24" t="s">
        <v>47</v>
      </c>
      <c r="B59" s="25"/>
      <c r="C59" s="48">
        <f aca="true" t="shared" si="16" ref="C59:N59">C58+C54</f>
        <v>26038</v>
      </c>
      <c r="D59" s="48">
        <f t="shared" si="16"/>
        <v>25755</v>
      </c>
      <c r="E59" s="48">
        <f t="shared" si="16"/>
        <v>25755</v>
      </c>
      <c r="F59" s="48">
        <f t="shared" si="16"/>
        <v>25755</v>
      </c>
      <c r="G59" s="48">
        <f t="shared" si="16"/>
        <v>25755</v>
      </c>
      <c r="H59" s="48">
        <f t="shared" si="16"/>
        <v>110208</v>
      </c>
      <c r="I59" s="48">
        <f t="shared" si="16"/>
        <v>26385</v>
      </c>
      <c r="J59" s="48">
        <f t="shared" si="16"/>
        <v>25754</v>
      </c>
      <c r="K59" s="48">
        <f t="shared" si="16"/>
        <v>25754</v>
      </c>
      <c r="L59" s="48">
        <f t="shared" si="16"/>
        <v>25754</v>
      </c>
      <c r="M59" s="48">
        <f t="shared" si="16"/>
        <v>109881</v>
      </c>
      <c r="N59" s="48">
        <f t="shared" si="16"/>
        <v>26343</v>
      </c>
      <c r="O59" s="48">
        <f t="shared" si="7"/>
        <v>479137</v>
      </c>
      <c r="P59" s="1"/>
      <c r="Q59" s="1"/>
    </row>
    <row r="60" spans="1:17" ht="25.5">
      <c r="A60" s="3" t="s">
        <v>68</v>
      </c>
      <c r="B60" s="4" t="s">
        <v>69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  <c r="P60" s="1"/>
      <c r="Q60" s="1"/>
    </row>
    <row r="61" spans="1:17" ht="15.75">
      <c r="A61" s="7" t="s">
        <v>48</v>
      </c>
      <c r="B61" s="27" t="s">
        <v>70</v>
      </c>
      <c r="C61" s="15">
        <v>14075</v>
      </c>
      <c r="D61" s="15">
        <v>14075</v>
      </c>
      <c r="E61" s="15">
        <v>14075</v>
      </c>
      <c r="F61" s="15">
        <v>14075</v>
      </c>
      <c r="G61" s="15">
        <v>14075</v>
      </c>
      <c r="H61" s="15">
        <v>14075</v>
      </c>
      <c r="I61" s="15">
        <v>14075</v>
      </c>
      <c r="J61" s="15">
        <v>14075</v>
      </c>
      <c r="K61" s="15">
        <v>14075</v>
      </c>
      <c r="L61" s="15">
        <v>14075</v>
      </c>
      <c r="M61" s="15">
        <v>14075</v>
      </c>
      <c r="N61" s="15">
        <v>14083</v>
      </c>
      <c r="O61" s="15">
        <f t="shared" si="7"/>
        <v>168908</v>
      </c>
      <c r="P61" s="1"/>
      <c r="Q61" s="1"/>
    </row>
    <row r="62" spans="1:17" ht="15.75">
      <c r="A62" s="7" t="s">
        <v>71</v>
      </c>
      <c r="B62" s="27" t="s">
        <v>72</v>
      </c>
      <c r="C62" s="15">
        <v>2123</v>
      </c>
      <c r="D62" s="15">
        <v>2123</v>
      </c>
      <c r="E62" s="15">
        <v>2123</v>
      </c>
      <c r="F62" s="15">
        <v>2123</v>
      </c>
      <c r="G62" s="15">
        <v>2123</v>
      </c>
      <c r="H62" s="15">
        <v>2123</v>
      </c>
      <c r="I62" s="15">
        <v>2123</v>
      </c>
      <c r="J62" s="15">
        <v>2123</v>
      </c>
      <c r="K62" s="15">
        <v>2123</v>
      </c>
      <c r="L62" s="15">
        <v>2123</v>
      </c>
      <c r="M62" s="15">
        <v>2123</v>
      </c>
      <c r="N62" s="15">
        <v>2123</v>
      </c>
      <c r="O62" s="15">
        <f t="shared" si="7"/>
        <v>25476</v>
      </c>
      <c r="P62" s="1"/>
      <c r="Q62" s="1"/>
    </row>
    <row r="63" spans="1:17" ht="15">
      <c r="A63" s="12" t="s">
        <v>49</v>
      </c>
      <c r="B63" s="18" t="s">
        <v>73</v>
      </c>
      <c r="C63" s="40">
        <f aca="true" t="shared" si="17" ref="C63:O63">SUM(C61:C62)</f>
        <v>16198</v>
      </c>
      <c r="D63" s="40">
        <f t="shared" si="17"/>
        <v>16198</v>
      </c>
      <c r="E63" s="40">
        <f t="shared" si="17"/>
        <v>16198</v>
      </c>
      <c r="F63" s="40">
        <f t="shared" si="17"/>
        <v>16198</v>
      </c>
      <c r="G63" s="40">
        <f t="shared" si="17"/>
        <v>16198</v>
      </c>
      <c r="H63" s="40">
        <f t="shared" si="17"/>
        <v>16198</v>
      </c>
      <c r="I63" s="40">
        <f t="shared" si="17"/>
        <v>16198</v>
      </c>
      <c r="J63" s="40">
        <f t="shared" si="17"/>
        <v>16198</v>
      </c>
      <c r="K63" s="40">
        <f t="shared" si="17"/>
        <v>16198</v>
      </c>
      <c r="L63" s="40">
        <f t="shared" si="17"/>
        <v>16198</v>
      </c>
      <c r="M63" s="40">
        <f t="shared" si="17"/>
        <v>16198</v>
      </c>
      <c r="N63" s="40">
        <f t="shared" si="17"/>
        <v>16206</v>
      </c>
      <c r="O63" s="40">
        <f t="shared" si="17"/>
        <v>194384</v>
      </c>
      <c r="P63" s="1"/>
      <c r="Q63" s="1"/>
    </row>
    <row r="64" spans="1:17" ht="15">
      <c r="A64" s="12" t="s">
        <v>50</v>
      </c>
      <c r="B64" s="18" t="s">
        <v>75</v>
      </c>
      <c r="C64" s="40">
        <v>11242</v>
      </c>
      <c r="D64" s="40">
        <v>11242</v>
      </c>
      <c r="E64" s="40">
        <v>11242</v>
      </c>
      <c r="F64" s="40">
        <v>11242</v>
      </c>
      <c r="G64" s="40">
        <v>11242</v>
      </c>
      <c r="H64" s="40">
        <v>11242</v>
      </c>
      <c r="I64" s="40">
        <v>11242</v>
      </c>
      <c r="J64" s="40">
        <v>11242</v>
      </c>
      <c r="K64" s="40">
        <v>11242</v>
      </c>
      <c r="L64" s="40">
        <v>11242</v>
      </c>
      <c r="M64" s="40">
        <v>11242</v>
      </c>
      <c r="N64" s="40">
        <v>11249</v>
      </c>
      <c r="O64" s="40">
        <f aca="true" t="shared" si="18" ref="O64:O74">SUM(C64:N64)</f>
        <v>134911</v>
      </c>
      <c r="P64" s="1"/>
      <c r="Q64" s="1"/>
    </row>
    <row r="65" spans="1:17" ht="15.75">
      <c r="A65" s="14" t="s">
        <v>76</v>
      </c>
      <c r="B65" s="27" t="s">
        <v>77</v>
      </c>
      <c r="C65" s="15">
        <v>1163</v>
      </c>
      <c r="D65" s="15">
        <v>1163</v>
      </c>
      <c r="E65" s="15">
        <v>1163</v>
      </c>
      <c r="F65" s="15">
        <v>1163</v>
      </c>
      <c r="G65" s="15">
        <v>1163</v>
      </c>
      <c r="H65" s="15">
        <v>1163</v>
      </c>
      <c r="I65" s="15">
        <v>1163</v>
      </c>
      <c r="J65" s="15">
        <v>1163</v>
      </c>
      <c r="K65" s="15">
        <v>1163</v>
      </c>
      <c r="L65" s="15">
        <v>1163</v>
      </c>
      <c r="M65" s="15">
        <v>1163</v>
      </c>
      <c r="N65" s="15">
        <v>1168</v>
      </c>
      <c r="O65" s="15">
        <f t="shared" si="18"/>
        <v>13961</v>
      </c>
      <c r="P65" s="1"/>
      <c r="Q65" s="1"/>
    </row>
    <row r="66" spans="1:17" ht="15.75">
      <c r="A66" s="14" t="s">
        <v>78</v>
      </c>
      <c r="B66" s="27" t="s">
        <v>79</v>
      </c>
      <c r="C66" s="15">
        <v>468</v>
      </c>
      <c r="D66" s="15">
        <v>468</v>
      </c>
      <c r="E66" s="15">
        <v>468</v>
      </c>
      <c r="F66" s="15">
        <v>468</v>
      </c>
      <c r="G66" s="15">
        <v>468</v>
      </c>
      <c r="H66" s="15">
        <v>468</v>
      </c>
      <c r="I66" s="15">
        <v>468</v>
      </c>
      <c r="J66" s="15">
        <v>468</v>
      </c>
      <c r="K66" s="15">
        <v>468</v>
      </c>
      <c r="L66" s="15">
        <v>468</v>
      </c>
      <c r="M66" s="15">
        <v>468</v>
      </c>
      <c r="N66" s="15">
        <v>474</v>
      </c>
      <c r="O66" s="15">
        <f t="shared" si="18"/>
        <v>5622</v>
      </c>
      <c r="P66" s="1"/>
      <c r="Q66" s="1"/>
    </row>
    <row r="67" spans="1:17" ht="15.75">
      <c r="A67" s="14" t="s">
        <v>80</v>
      </c>
      <c r="B67" s="27" t="s">
        <v>81</v>
      </c>
      <c r="C67" s="15">
        <v>255</v>
      </c>
      <c r="D67" s="15">
        <v>248</v>
      </c>
      <c r="E67" s="15">
        <v>248</v>
      </c>
      <c r="F67" s="15">
        <v>248</v>
      </c>
      <c r="G67" s="15">
        <v>248</v>
      </c>
      <c r="H67" s="15">
        <v>248</v>
      </c>
      <c r="I67" s="15">
        <v>248</v>
      </c>
      <c r="J67" s="15">
        <v>248</v>
      </c>
      <c r="K67" s="15">
        <v>248</v>
      </c>
      <c r="L67" s="15">
        <v>248</v>
      </c>
      <c r="M67" s="15">
        <v>248</v>
      </c>
      <c r="N67" s="15">
        <v>248</v>
      </c>
      <c r="O67" s="15">
        <f t="shared" si="18"/>
        <v>2983</v>
      </c>
      <c r="P67" s="1"/>
      <c r="Q67" s="1"/>
    </row>
    <row r="68" spans="1:17" ht="15.75">
      <c r="A68" s="14" t="s">
        <v>82</v>
      </c>
      <c r="B68" s="27" t="s">
        <v>83</v>
      </c>
      <c r="C68" s="15">
        <v>395</v>
      </c>
      <c r="D68" s="15">
        <v>395</v>
      </c>
      <c r="E68" s="15">
        <v>395</v>
      </c>
      <c r="F68" s="15">
        <v>395</v>
      </c>
      <c r="G68" s="15">
        <v>395</v>
      </c>
      <c r="H68" s="15">
        <v>395</v>
      </c>
      <c r="I68" s="15">
        <v>395</v>
      </c>
      <c r="J68" s="15">
        <v>395</v>
      </c>
      <c r="K68" s="15">
        <v>395</v>
      </c>
      <c r="L68" s="15">
        <v>395</v>
      </c>
      <c r="M68" s="15">
        <v>395</v>
      </c>
      <c r="N68" s="15">
        <v>402</v>
      </c>
      <c r="O68" s="15">
        <f t="shared" si="18"/>
        <v>4747</v>
      </c>
      <c r="P68" s="1"/>
      <c r="Q68" s="1"/>
    </row>
    <row r="69" spans="1:17" ht="15">
      <c r="A69" s="16" t="s">
        <v>51</v>
      </c>
      <c r="B69" s="18" t="s">
        <v>84</v>
      </c>
      <c r="C69" s="40">
        <f aca="true" t="shared" si="19" ref="C69:N69">SUM(C65:C68)</f>
        <v>2281</v>
      </c>
      <c r="D69" s="40">
        <f t="shared" si="19"/>
        <v>2274</v>
      </c>
      <c r="E69" s="40">
        <f t="shared" si="19"/>
        <v>2274</v>
      </c>
      <c r="F69" s="40">
        <f t="shared" si="19"/>
        <v>2274</v>
      </c>
      <c r="G69" s="40">
        <f t="shared" si="19"/>
        <v>2274</v>
      </c>
      <c r="H69" s="40">
        <f t="shared" si="19"/>
        <v>2274</v>
      </c>
      <c r="I69" s="40">
        <f t="shared" si="19"/>
        <v>2274</v>
      </c>
      <c r="J69" s="40">
        <f t="shared" si="19"/>
        <v>2274</v>
      </c>
      <c r="K69" s="40">
        <f t="shared" si="19"/>
        <v>2274</v>
      </c>
      <c r="L69" s="40">
        <f t="shared" si="19"/>
        <v>2274</v>
      </c>
      <c r="M69" s="40">
        <f t="shared" si="19"/>
        <v>2274</v>
      </c>
      <c r="N69" s="40">
        <f t="shared" si="19"/>
        <v>2292</v>
      </c>
      <c r="O69" s="40">
        <f t="shared" si="18"/>
        <v>27313</v>
      </c>
      <c r="P69" s="1"/>
      <c r="Q69" s="1"/>
    </row>
    <row r="70" spans="1:17" ht="15.75">
      <c r="A70" s="12" t="s">
        <v>52</v>
      </c>
      <c r="B70" s="18" t="s">
        <v>86</v>
      </c>
      <c r="C70" s="15">
        <v>94</v>
      </c>
      <c r="D70" s="15">
        <v>85</v>
      </c>
      <c r="E70" s="15">
        <v>85</v>
      </c>
      <c r="F70" s="15">
        <v>85</v>
      </c>
      <c r="G70" s="15">
        <v>85</v>
      </c>
      <c r="H70" s="15">
        <v>85</v>
      </c>
      <c r="I70" s="15">
        <v>85</v>
      </c>
      <c r="J70" s="15">
        <v>85</v>
      </c>
      <c r="K70" s="15">
        <v>85</v>
      </c>
      <c r="L70" s="15">
        <v>85</v>
      </c>
      <c r="M70" s="15">
        <v>85</v>
      </c>
      <c r="N70" s="15">
        <v>85</v>
      </c>
      <c r="O70" s="15">
        <f t="shared" si="18"/>
        <v>1029</v>
      </c>
      <c r="P70" s="1"/>
      <c r="Q70" s="1"/>
    </row>
    <row r="71" spans="1:17" ht="15.75">
      <c r="A71" s="17" t="s">
        <v>34</v>
      </c>
      <c r="B71" s="28"/>
      <c r="C71" s="10">
        <f aca="true" t="shared" si="20" ref="C71:N71">C70+C69+C64+C63</f>
        <v>29815</v>
      </c>
      <c r="D71" s="10">
        <f t="shared" si="20"/>
        <v>29799</v>
      </c>
      <c r="E71" s="10">
        <f t="shared" si="20"/>
        <v>29799</v>
      </c>
      <c r="F71" s="10">
        <f t="shared" si="20"/>
        <v>29799</v>
      </c>
      <c r="G71" s="10">
        <f t="shared" si="20"/>
        <v>29799</v>
      </c>
      <c r="H71" s="10">
        <f t="shared" si="20"/>
        <v>29799</v>
      </c>
      <c r="I71" s="10">
        <f t="shared" si="20"/>
        <v>29799</v>
      </c>
      <c r="J71" s="10">
        <f t="shared" si="20"/>
        <v>29799</v>
      </c>
      <c r="K71" s="10">
        <f t="shared" si="20"/>
        <v>29799</v>
      </c>
      <c r="L71" s="10">
        <f t="shared" si="20"/>
        <v>29799</v>
      </c>
      <c r="M71" s="10">
        <f t="shared" si="20"/>
        <v>29799</v>
      </c>
      <c r="N71" s="10">
        <f t="shared" si="20"/>
        <v>29832</v>
      </c>
      <c r="O71" s="10">
        <f t="shared" si="18"/>
        <v>357637</v>
      </c>
      <c r="P71" s="1"/>
      <c r="Q71" s="1"/>
    </row>
    <row r="72" spans="1:17" ht="15.75">
      <c r="A72" s="12" t="s">
        <v>53</v>
      </c>
      <c r="B72" s="18" t="s">
        <v>74</v>
      </c>
      <c r="C72" s="15"/>
      <c r="D72" s="15"/>
      <c r="E72" s="15"/>
      <c r="F72" s="15"/>
      <c r="G72" s="15"/>
      <c r="H72" s="15">
        <v>49750</v>
      </c>
      <c r="I72" s="15"/>
      <c r="J72" s="15"/>
      <c r="K72" s="15"/>
      <c r="L72" s="15"/>
      <c r="M72" s="15"/>
      <c r="N72" s="15">
        <v>49750</v>
      </c>
      <c r="O72" s="15">
        <f t="shared" si="18"/>
        <v>99500</v>
      </c>
      <c r="P72" s="1"/>
      <c r="Q72" s="1"/>
    </row>
    <row r="73" spans="1:17" ht="15.75">
      <c r="A73" s="12" t="s">
        <v>54</v>
      </c>
      <c r="B73" s="18" t="s">
        <v>85</v>
      </c>
      <c r="C73" s="15"/>
      <c r="D73" s="15"/>
      <c r="E73" s="15"/>
      <c r="F73" s="15"/>
      <c r="G73" s="15"/>
      <c r="H73" s="15">
        <v>2000</v>
      </c>
      <c r="I73" s="15"/>
      <c r="J73" s="15"/>
      <c r="K73" s="15"/>
      <c r="L73" s="15"/>
      <c r="M73" s="15"/>
      <c r="N73" s="15"/>
      <c r="O73" s="15">
        <f t="shared" si="18"/>
        <v>2000</v>
      </c>
      <c r="P73" s="1"/>
      <c r="Q73" s="1"/>
    </row>
    <row r="74" spans="1:17" ht="15.75">
      <c r="A74" s="12" t="s">
        <v>55</v>
      </c>
      <c r="B74" s="18" t="s">
        <v>87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f t="shared" si="18"/>
        <v>0</v>
      </c>
      <c r="P74" s="1"/>
      <c r="Q74" s="1"/>
    </row>
    <row r="75" spans="1:17" ht="15.75">
      <c r="A75" s="17" t="s">
        <v>38</v>
      </c>
      <c r="B75" s="28"/>
      <c r="C75" s="10">
        <f aca="true" t="shared" si="21" ref="C75:O75">SUM(C72:C74)</f>
        <v>0</v>
      </c>
      <c r="D75" s="10">
        <f t="shared" si="21"/>
        <v>0</v>
      </c>
      <c r="E75" s="10">
        <f t="shared" si="21"/>
        <v>0</v>
      </c>
      <c r="F75" s="10">
        <f t="shared" si="21"/>
        <v>0</v>
      </c>
      <c r="G75" s="10">
        <f t="shared" si="21"/>
        <v>0</v>
      </c>
      <c r="H75" s="10">
        <f t="shared" si="21"/>
        <v>51750</v>
      </c>
      <c r="I75" s="10">
        <f t="shared" si="21"/>
        <v>0</v>
      </c>
      <c r="J75" s="10">
        <f t="shared" si="21"/>
        <v>0</v>
      </c>
      <c r="K75" s="10">
        <f t="shared" si="21"/>
        <v>0</v>
      </c>
      <c r="L75" s="10">
        <f t="shared" si="21"/>
        <v>0</v>
      </c>
      <c r="M75" s="10">
        <f t="shared" si="21"/>
        <v>0</v>
      </c>
      <c r="N75" s="10">
        <f t="shared" si="21"/>
        <v>49750</v>
      </c>
      <c r="O75" s="10">
        <f t="shared" si="21"/>
        <v>101500</v>
      </c>
      <c r="P75" s="1"/>
      <c r="Q75" s="1"/>
    </row>
    <row r="76" spans="1:17" ht="15.75">
      <c r="A76" s="29" t="s">
        <v>56</v>
      </c>
      <c r="B76" s="19" t="s">
        <v>88</v>
      </c>
      <c r="C76" s="48">
        <f aca="true" t="shared" si="22" ref="C76:O76">C75+C71</f>
        <v>29815</v>
      </c>
      <c r="D76" s="48">
        <f t="shared" si="22"/>
        <v>29799</v>
      </c>
      <c r="E76" s="48">
        <f t="shared" si="22"/>
        <v>29799</v>
      </c>
      <c r="F76" s="48">
        <f t="shared" si="22"/>
        <v>29799</v>
      </c>
      <c r="G76" s="48">
        <f t="shared" si="22"/>
        <v>29799</v>
      </c>
      <c r="H76" s="48">
        <f t="shared" si="22"/>
        <v>81549</v>
      </c>
      <c r="I76" s="48">
        <f t="shared" si="22"/>
        <v>29799</v>
      </c>
      <c r="J76" s="48">
        <f t="shared" si="22"/>
        <v>29799</v>
      </c>
      <c r="K76" s="48">
        <f t="shared" si="22"/>
        <v>29799</v>
      </c>
      <c r="L76" s="48">
        <f t="shared" si="22"/>
        <v>29799</v>
      </c>
      <c r="M76" s="48">
        <f t="shared" si="22"/>
        <v>29799</v>
      </c>
      <c r="N76" s="48">
        <f t="shared" si="22"/>
        <v>79582</v>
      </c>
      <c r="O76" s="48">
        <f t="shared" si="22"/>
        <v>459137</v>
      </c>
      <c r="P76" s="1"/>
      <c r="Q76" s="1"/>
    </row>
    <row r="77" spans="1:17" ht="16.5">
      <c r="A77" s="30" t="s">
        <v>57</v>
      </c>
      <c r="B77" s="31"/>
      <c r="C77" s="15">
        <f aca="true" t="shared" si="23" ref="C77:N77">C71-C49</f>
        <v>18614</v>
      </c>
      <c r="D77" s="15">
        <f t="shared" si="23"/>
        <v>18881</v>
      </c>
      <c r="E77" s="15">
        <f t="shared" si="23"/>
        <v>18881</v>
      </c>
      <c r="F77" s="15">
        <f t="shared" si="23"/>
        <v>18881</v>
      </c>
      <c r="G77" s="15">
        <f t="shared" si="23"/>
        <v>18881</v>
      </c>
      <c r="H77" s="15">
        <f t="shared" si="23"/>
        <v>18555</v>
      </c>
      <c r="I77" s="15">
        <f t="shared" si="23"/>
        <v>18251</v>
      </c>
      <c r="J77" s="15">
        <f t="shared" si="23"/>
        <v>18882</v>
      </c>
      <c r="K77" s="15">
        <f t="shared" si="23"/>
        <v>18882</v>
      </c>
      <c r="L77" s="15">
        <f t="shared" si="23"/>
        <v>18882</v>
      </c>
      <c r="M77" s="15">
        <f t="shared" si="23"/>
        <v>18882</v>
      </c>
      <c r="N77" s="15">
        <f t="shared" si="23"/>
        <v>18333</v>
      </c>
      <c r="O77" s="15">
        <f aca="true" t="shared" si="24" ref="O77:O83">SUM(C77:N77)</f>
        <v>224805</v>
      </c>
      <c r="P77" s="1"/>
      <c r="Q77" s="1"/>
    </row>
    <row r="78" spans="1:17" ht="16.5">
      <c r="A78" s="30" t="s">
        <v>58</v>
      </c>
      <c r="B78" s="31"/>
      <c r="C78" s="15">
        <f aca="true" t="shared" si="25" ref="C78:N78">C75-C53</f>
        <v>0</v>
      </c>
      <c r="D78" s="15">
        <f t="shared" si="25"/>
        <v>0</v>
      </c>
      <c r="E78" s="15">
        <f t="shared" si="25"/>
        <v>0</v>
      </c>
      <c r="F78" s="15">
        <f t="shared" si="25"/>
        <v>0</v>
      </c>
      <c r="G78" s="15">
        <f t="shared" si="25"/>
        <v>0</v>
      </c>
      <c r="H78" s="15">
        <f t="shared" si="25"/>
        <v>-32377</v>
      </c>
      <c r="I78" s="15">
        <f t="shared" si="25"/>
        <v>0</v>
      </c>
      <c r="J78" s="15">
        <f t="shared" si="25"/>
        <v>0</v>
      </c>
      <c r="K78" s="15">
        <f t="shared" si="25"/>
        <v>0</v>
      </c>
      <c r="L78" s="15">
        <f t="shared" si="25"/>
        <v>0</v>
      </c>
      <c r="M78" s="15">
        <f t="shared" si="25"/>
        <v>-84127</v>
      </c>
      <c r="N78" s="15">
        <f t="shared" si="25"/>
        <v>49750</v>
      </c>
      <c r="O78" s="15">
        <f t="shared" si="24"/>
        <v>-66754</v>
      </c>
      <c r="P78" s="1"/>
      <c r="Q78" s="1"/>
    </row>
    <row r="79" spans="1:17" ht="15.75">
      <c r="A79" s="49" t="s">
        <v>28</v>
      </c>
      <c r="B79" s="7" t="s">
        <v>89</v>
      </c>
      <c r="C79" s="15">
        <v>20000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>
        <f t="shared" si="24"/>
        <v>20000</v>
      </c>
      <c r="P79" s="1"/>
      <c r="Q79" s="1"/>
    </row>
    <row r="80" spans="1:17" ht="15">
      <c r="A80" s="32" t="s">
        <v>59</v>
      </c>
      <c r="B80" s="26" t="s">
        <v>90</v>
      </c>
      <c r="C80" s="40">
        <f aca="true" t="shared" si="26" ref="C80:N80">SUM(C79)</f>
        <v>20000</v>
      </c>
      <c r="D80" s="40">
        <f t="shared" si="26"/>
        <v>0</v>
      </c>
      <c r="E80" s="40">
        <f t="shared" si="26"/>
        <v>0</v>
      </c>
      <c r="F80" s="40">
        <f t="shared" si="26"/>
        <v>0</v>
      </c>
      <c r="G80" s="40">
        <f t="shared" si="26"/>
        <v>0</v>
      </c>
      <c r="H80" s="40">
        <f t="shared" si="26"/>
        <v>0</v>
      </c>
      <c r="I80" s="40">
        <f t="shared" si="26"/>
        <v>0</v>
      </c>
      <c r="J80" s="40">
        <f t="shared" si="26"/>
        <v>0</v>
      </c>
      <c r="K80" s="40">
        <f t="shared" si="26"/>
        <v>0</v>
      </c>
      <c r="L80" s="40">
        <f t="shared" si="26"/>
        <v>0</v>
      </c>
      <c r="M80" s="40">
        <f t="shared" si="26"/>
        <v>0</v>
      </c>
      <c r="N80" s="40">
        <f t="shared" si="26"/>
        <v>0</v>
      </c>
      <c r="O80" s="40">
        <f t="shared" si="24"/>
        <v>20000</v>
      </c>
      <c r="P80" s="1"/>
      <c r="Q80" s="1"/>
    </row>
    <row r="81" spans="1:17" ht="15.75">
      <c r="A81" s="33" t="s">
        <v>60</v>
      </c>
      <c r="B81" s="26" t="s">
        <v>61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f t="shared" si="24"/>
        <v>0</v>
      </c>
      <c r="P81" s="1"/>
      <c r="Q81" s="1"/>
    </row>
    <row r="82" spans="1:17" ht="15.75">
      <c r="A82" s="32" t="s">
        <v>62</v>
      </c>
      <c r="B82" s="26" t="s">
        <v>63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>
        <f t="shared" si="24"/>
        <v>0</v>
      </c>
      <c r="P82" s="1"/>
      <c r="Q82" s="1"/>
    </row>
    <row r="83" spans="1:17" ht="15.75">
      <c r="A83" s="22" t="s">
        <v>64</v>
      </c>
      <c r="B83" s="23" t="s">
        <v>65</v>
      </c>
      <c r="C83" s="10">
        <f aca="true" t="shared" si="27" ref="C83:N83">SUM(C80:C82)</f>
        <v>20000</v>
      </c>
      <c r="D83" s="10">
        <f t="shared" si="27"/>
        <v>0</v>
      </c>
      <c r="E83" s="10">
        <f t="shared" si="27"/>
        <v>0</v>
      </c>
      <c r="F83" s="10">
        <f t="shared" si="27"/>
        <v>0</v>
      </c>
      <c r="G83" s="10">
        <f t="shared" si="27"/>
        <v>0</v>
      </c>
      <c r="H83" s="10">
        <f t="shared" si="27"/>
        <v>0</v>
      </c>
      <c r="I83" s="10">
        <f t="shared" si="27"/>
        <v>0</v>
      </c>
      <c r="J83" s="10">
        <f t="shared" si="27"/>
        <v>0</v>
      </c>
      <c r="K83" s="10">
        <f t="shared" si="27"/>
        <v>0</v>
      </c>
      <c r="L83" s="10">
        <f t="shared" si="27"/>
        <v>0</v>
      </c>
      <c r="M83" s="10">
        <f t="shared" si="27"/>
        <v>0</v>
      </c>
      <c r="N83" s="10">
        <f t="shared" si="27"/>
        <v>0</v>
      </c>
      <c r="O83" s="10">
        <f t="shared" si="24"/>
        <v>20000</v>
      </c>
      <c r="P83" s="1"/>
      <c r="Q83" s="1"/>
    </row>
    <row r="84" spans="1:17" ht="15.75">
      <c r="A84" s="24" t="s">
        <v>66</v>
      </c>
      <c r="B84" s="25"/>
      <c r="C84" s="48">
        <f aca="true" t="shared" si="28" ref="C84:O84">C76+C83</f>
        <v>49815</v>
      </c>
      <c r="D84" s="48">
        <f t="shared" si="28"/>
        <v>29799</v>
      </c>
      <c r="E84" s="48">
        <f t="shared" si="28"/>
        <v>29799</v>
      </c>
      <c r="F84" s="48">
        <f t="shared" si="28"/>
        <v>29799</v>
      </c>
      <c r="G84" s="48">
        <f t="shared" si="28"/>
        <v>29799</v>
      </c>
      <c r="H84" s="48">
        <f t="shared" si="28"/>
        <v>81549</v>
      </c>
      <c r="I84" s="48">
        <f t="shared" si="28"/>
        <v>29799</v>
      </c>
      <c r="J84" s="48">
        <f t="shared" si="28"/>
        <v>29799</v>
      </c>
      <c r="K84" s="48">
        <f t="shared" si="28"/>
        <v>29799</v>
      </c>
      <c r="L84" s="48">
        <f t="shared" si="28"/>
        <v>29799</v>
      </c>
      <c r="M84" s="48">
        <f t="shared" si="28"/>
        <v>29799</v>
      </c>
      <c r="N84" s="48">
        <f t="shared" si="28"/>
        <v>79582</v>
      </c>
      <c r="O84" s="48">
        <f t="shared" si="28"/>
        <v>479137</v>
      </c>
      <c r="P84" s="1"/>
      <c r="Q84" s="1"/>
    </row>
    <row r="85" spans="1:17" ht="15.75">
      <c r="A85" s="50" t="s">
        <v>29</v>
      </c>
      <c r="B85" s="51"/>
      <c r="C85" s="15">
        <f aca="true" t="shared" si="29" ref="C85:O85">C84-C59</f>
        <v>23777</v>
      </c>
      <c r="D85" s="15">
        <f t="shared" si="29"/>
        <v>4044</v>
      </c>
      <c r="E85" s="15">
        <f t="shared" si="29"/>
        <v>4044</v>
      </c>
      <c r="F85" s="15">
        <f t="shared" si="29"/>
        <v>4044</v>
      </c>
      <c r="G85" s="15">
        <f t="shared" si="29"/>
        <v>4044</v>
      </c>
      <c r="H85" s="15">
        <f t="shared" si="29"/>
        <v>-28659</v>
      </c>
      <c r="I85" s="15">
        <f t="shared" si="29"/>
        <v>3414</v>
      </c>
      <c r="J85" s="15">
        <f t="shared" si="29"/>
        <v>4045</v>
      </c>
      <c r="K85" s="15">
        <f t="shared" si="29"/>
        <v>4045</v>
      </c>
      <c r="L85" s="15">
        <f t="shared" si="29"/>
        <v>4045</v>
      </c>
      <c r="M85" s="15">
        <f t="shared" si="29"/>
        <v>-80082</v>
      </c>
      <c r="N85" s="15">
        <f t="shared" si="29"/>
        <v>53239</v>
      </c>
      <c r="O85" s="15">
        <f t="shared" si="29"/>
        <v>0</v>
      </c>
      <c r="P85" s="1"/>
      <c r="Q85" s="1"/>
    </row>
    <row r="86" spans="2:17" ht="15.75">
      <c r="B86" s="1"/>
      <c r="P86" s="1"/>
      <c r="Q86" s="1"/>
    </row>
    <row r="87" spans="2:17" ht="15.75">
      <c r="B87" s="1"/>
      <c r="P87" s="1"/>
      <c r="Q87" s="1"/>
    </row>
    <row r="88" spans="2:17" ht="15.75">
      <c r="B88" s="1"/>
      <c r="P88" s="1"/>
      <c r="Q88" s="1"/>
    </row>
    <row r="89" spans="2:17" ht="15.75">
      <c r="B89" s="1"/>
      <c r="P89" s="1"/>
      <c r="Q89" s="1"/>
    </row>
    <row r="90" spans="2:17" ht="15.75">
      <c r="B90" s="1"/>
      <c r="P90" s="1"/>
      <c r="Q90" s="1"/>
    </row>
    <row r="91" spans="2:17" ht="15.75">
      <c r="B91" s="1"/>
      <c r="P91" s="1"/>
      <c r="Q91" s="1"/>
    </row>
    <row r="92" spans="2:17" ht="15.75">
      <c r="B92" s="1"/>
      <c r="P92" s="1"/>
      <c r="Q92" s="1"/>
    </row>
    <row r="93" spans="2:17" ht="15.75">
      <c r="B93" s="1"/>
      <c r="P93" s="1"/>
      <c r="Q93" s="1"/>
    </row>
    <row r="94" spans="2:17" ht="15.75">
      <c r="B94" s="1"/>
      <c r="P94" s="1"/>
      <c r="Q94" s="1"/>
    </row>
    <row r="95" spans="2:17" ht="15.75">
      <c r="B95" s="1"/>
      <c r="P95" s="1"/>
      <c r="Q95" s="1"/>
    </row>
    <row r="96" spans="2:17" ht="15.75">
      <c r="B96" s="1"/>
      <c r="P96" s="1"/>
      <c r="Q96" s="1"/>
    </row>
    <row r="97" spans="2:17" ht="15.75">
      <c r="B97" s="1"/>
      <c r="P97" s="1"/>
      <c r="Q97" s="1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2015-02-19T13:07:10Z</dcterms:modified>
  <cp:category/>
  <cp:version/>
  <cp:contentType/>
  <cp:contentStatus/>
</cp:coreProperties>
</file>