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"/>
    </mc:Choice>
  </mc:AlternateContent>
  <bookViews>
    <workbookView xWindow="0" yWindow="0" windowWidth="20490" windowHeight="7755"/>
  </bookViews>
  <sheets>
    <sheet name="15.m.Beruházások, felújítás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H33" i="1"/>
  <c r="I32" i="1"/>
  <c r="H32" i="1"/>
  <c r="I31" i="1"/>
  <c r="H31" i="1"/>
  <c r="I30" i="1"/>
  <c r="H30" i="1"/>
  <c r="I29" i="1"/>
  <c r="H29" i="1"/>
  <c r="I28" i="1"/>
  <c r="H28" i="1"/>
  <c r="G27" i="1"/>
  <c r="G34" i="1" s="1"/>
  <c r="F27" i="1"/>
  <c r="F34" i="1" s="1"/>
  <c r="E27" i="1"/>
  <c r="E34" i="1" s="1"/>
  <c r="D27" i="1"/>
  <c r="D34" i="1" s="1"/>
  <c r="C27" i="1"/>
  <c r="C34" i="1" s="1"/>
  <c r="B27" i="1"/>
  <c r="B34" i="1" s="1"/>
  <c r="G26" i="1"/>
  <c r="E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C19" i="1"/>
  <c r="B19" i="1"/>
  <c r="I18" i="1"/>
  <c r="I17" i="1"/>
  <c r="C16" i="1"/>
  <c r="I16" i="1" s="1"/>
  <c r="B16" i="1"/>
  <c r="I15" i="1"/>
  <c r="I14" i="1"/>
  <c r="I13" i="1"/>
  <c r="I12" i="1"/>
  <c r="H12" i="1"/>
  <c r="F11" i="1"/>
  <c r="D11" i="1"/>
  <c r="C11" i="1"/>
  <c r="I11" i="1" s="1"/>
  <c r="B11" i="1"/>
  <c r="H11" i="1" s="1"/>
  <c r="I9" i="1"/>
  <c r="H9" i="1"/>
  <c r="F8" i="1"/>
  <c r="F26" i="1" s="1"/>
  <c r="D8" i="1"/>
  <c r="D26" i="1" s="1"/>
  <c r="C8" i="1"/>
  <c r="C26" i="1" s="1"/>
  <c r="B8" i="1"/>
  <c r="B26" i="1" s="1"/>
  <c r="H27" i="1" l="1"/>
  <c r="H34" i="1" s="1"/>
  <c r="H8" i="1"/>
  <c r="H26" i="1" s="1"/>
  <c r="I27" i="1"/>
  <c r="I34" i="1" s="1"/>
  <c r="I8" i="1"/>
  <c r="I26" i="1" s="1"/>
  <c r="I36" i="1" s="1"/>
  <c r="H36" i="1" l="1"/>
</calcChain>
</file>

<file path=xl/sharedStrings.xml><?xml version="1.0" encoding="utf-8"?>
<sst xmlns="http://schemas.openxmlformats.org/spreadsheetml/2006/main" count="44" uniqueCount="36">
  <si>
    <t>Beruházások, felújítások</t>
  </si>
  <si>
    <t>Öskü Község Önkormányzatánál és intézményeinél tervezett beruházások és felújítások 2018. évre</t>
  </si>
  <si>
    <t>Megnevezés</t>
  </si>
  <si>
    <t>Önkormányzat</t>
  </si>
  <si>
    <t>KÖH</t>
  </si>
  <si>
    <t>Napsugár Óvoda</t>
  </si>
  <si>
    <t>Összesen</t>
  </si>
  <si>
    <t>Eredeti Ei.</t>
  </si>
  <si>
    <t>Év végi ei. mód.</t>
  </si>
  <si>
    <t>Szellemi termék beszerzése</t>
  </si>
  <si>
    <t xml:space="preserve"> - Települesrendezési terv</t>
  </si>
  <si>
    <t xml:space="preserve"> - Szellemi termékek ( EFOP)</t>
  </si>
  <si>
    <t>Ingatlanok beszerzése, létesítése</t>
  </si>
  <si>
    <t xml:space="preserve"> - Ingatlan vásárlás</t>
  </si>
  <si>
    <t xml:space="preserve"> - egyéb építmény beszerzés, létesítés</t>
  </si>
  <si>
    <t xml:space="preserve"> - Műfűves labdarúgó pálya</t>
  </si>
  <si>
    <t xml:space="preserve"> - TOP-1.1.1 pályázat</t>
  </si>
  <si>
    <t>Informatikai eszközök beszerzése, létesítése</t>
  </si>
  <si>
    <t xml:space="preserve"> - EFOP-1.5.2 pályázat</t>
  </si>
  <si>
    <t xml:space="preserve"> - Egyéb informatikai eszköz beszerzés</t>
  </si>
  <si>
    <t>Egyéb tárgyi eszközök beszerzése, létesítése</t>
  </si>
  <si>
    <t xml:space="preserve"> - TOP-4.2.1 pályázat</t>
  </si>
  <si>
    <t xml:space="preserve"> - EFOP-3.3.2 pályázat</t>
  </si>
  <si>
    <t xml:space="preserve"> - Csoóri Sándor népdalkör pályázat</t>
  </si>
  <si>
    <t xml:space="preserve"> - Egyéb tárgyi eszköz beszerzés</t>
  </si>
  <si>
    <t>Beruházási célú előzetesen felszámított ÁFA</t>
  </si>
  <si>
    <t>Beruházások összesen:</t>
  </si>
  <si>
    <t>Ingatlanok felújítása</t>
  </si>
  <si>
    <t xml:space="preserve"> - TOP-3.2.1-15 pályázat</t>
  </si>
  <si>
    <t xml:space="preserve"> - Iskola tető szigetelés</t>
  </si>
  <si>
    <t xml:space="preserve"> - Bölcsöde kialakítás/ Óvoda felújítás</t>
  </si>
  <si>
    <t>Egyéb tárgyi eszközök felújítása</t>
  </si>
  <si>
    <t>Felújítási célú előzetesen felszámított ÁFA</t>
  </si>
  <si>
    <t>Felújítások összesen:</t>
  </si>
  <si>
    <t>Mindösszesen:</t>
  </si>
  <si>
    <t>15. sz. melléklet az  7/2019.(V.30.)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</si>
</sst>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/>
    <xf numFmtId="3" fontId="5" fillId="0" borderId="7" xfId="0" quotePrefix="1" applyNumberFormat="1" applyFont="1" applyFill="1" applyBorder="1" applyAlignment="1">
      <alignment horizontal="right"/>
    </xf>
    <xf numFmtId="3" fontId="5" fillId="0" borderId="8" xfId="0" quotePrefix="1" applyNumberFormat="1" applyFont="1" applyFill="1" applyBorder="1" applyAlignment="1">
      <alignment horizontal="right"/>
    </xf>
    <xf numFmtId="3" fontId="5" fillId="0" borderId="9" xfId="0" quotePrefix="1" applyNumberFormat="1" applyFont="1" applyFill="1" applyBorder="1" applyAlignment="1">
      <alignment horizontal="right"/>
    </xf>
    <xf numFmtId="3" fontId="5" fillId="0" borderId="10" xfId="0" quotePrefix="1" applyNumberFormat="1" applyFont="1" applyFill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0" fontId="2" fillId="0" borderId="6" xfId="0" applyFont="1" applyFill="1" applyBorder="1"/>
    <xf numFmtId="3" fontId="2" fillId="0" borderId="7" xfId="0" quotePrefix="1" applyNumberFormat="1" applyFont="1" applyFill="1" applyBorder="1" applyAlignment="1">
      <alignment horizontal="right"/>
    </xf>
    <xf numFmtId="3" fontId="2" fillId="0" borderId="8" xfId="0" quotePrefix="1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3" fontId="2" fillId="0" borderId="9" xfId="0" quotePrefix="1" applyNumberFormat="1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0" fontId="5" fillId="2" borderId="6" xfId="0" applyFont="1" applyFill="1" applyBorder="1"/>
    <xf numFmtId="3" fontId="5" fillId="2" borderId="7" xfId="0" quotePrefix="1" applyNumberFormat="1" applyFont="1" applyFill="1" applyBorder="1" applyAlignment="1">
      <alignment horizontal="right"/>
    </xf>
    <xf numFmtId="3" fontId="5" fillId="2" borderId="8" xfId="0" quotePrefix="1" applyNumberFormat="1" applyFont="1" applyFill="1" applyBorder="1" applyAlignment="1">
      <alignment horizontal="right"/>
    </xf>
    <xf numFmtId="3" fontId="5" fillId="2" borderId="9" xfId="0" quotePrefix="1" applyNumberFormat="1" applyFont="1" applyFill="1" applyBorder="1" applyAlignment="1">
      <alignment horizontal="right"/>
    </xf>
    <xf numFmtId="3" fontId="5" fillId="2" borderId="10" xfId="0" quotePrefix="1" applyNumberFormat="1" applyFont="1" applyFill="1" applyBorder="1" applyAlignment="1">
      <alignment horizontal="right"/>
    </xf>
    <xf numFmtId="0" fontId="5" fillId="2" borderId="11" xfId="0" applyFont="1" applyFill="1" applyBorder="1"/>
    <xf numFmtId="3" fontId="5" fillId="2" borderId="12" xfId="0" quotePrefix="1" applyNumberFormat="1" applyFont="1" applyFill="1" applyBorder="1" applyAlignment="1">
      <alignment horizontal="right"/>
    </xf>
    <xf numFmtId="3" fontId="5" fillId="2" borderId="13" xfId="0" quotePrefix="1" applyNumberFormat="1" applyFont="1" applyFill="1" applyBorder="1" applyAlignment="1">
      <alignment horizontal="right"/>
    </xf>
    <xf numFmtId="3" fontId="5" fillId="2" borderId="14" xfId="0" quotePrefix="1" applyNumberFormat="1" applyFont="1" applyFill="1" applyBorder="1" applyAlignment="1">
      <alignment horizontal="right"/>
    </xf>
    <xf numFmtId="3" fontId="5" fillId="2" borderId="15" xfId="0" quotePrefix="1" applyNumberFormat="1" applyFont="1" applyFill="1" applyBorder="1" applyAlignment="1">
      <alignment horizontal="right"/>
    </xf>
    <xf numFmtId="0" fontId="2" fillId="0" borderId="0" xfId="0" applyFont="1" applyFill="1" applyBorder="1"/>
    <xf numFmtId="3" fontId="2" fillId="0" borderId="0" xfId="0" quotePrefix="1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2" fillId="0" borderId="0" xfId="0" applyNumberFormat="1" applyFont="1"/>
    <xf numFmtId="0" fontId="2" fillId="0" borderId="0" xfId="0" quotePrefix="1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I67"/>
  <sheetViews>
    <sheetView tabSelected="1" workbookViewId="0">
      <selection activeCell="C2" sqref="C2"/>
    </sheetView>
  </sheetViews>
  <sheetFormatPr defaultColWidth="16.42578125" defaultRowHeight="15" x14ac:dyDescent="0.25"/>
  <cols>
    <col min="1" max="1" width="46.28515625" style="2" bestFit="1" customWidth="1"/>
    <col min="2" max="3" width="16.42578125" style="2"/>
    <col min="4" max="4" width="14.7109375" style="2" customWidth="1"/>
    <col min="5" max="5" width="16.140625" style="2" customWidth="1"/>
    <col min="6" max="7" width="16.42578125" style="2"/>
    <col min="8" max="8" width="12.42578125" style="2" bestFit="1" customWidth="1"/>
    <col min="9" max="9" width="16.28515625" style="2" bestFit="1" customWidth="1"/>
    <col min="10" max="16384" width="16.42578125" style="2"/>
  </cols>
  <sheetData>
    <row r="1" spans="1:9" x14ac:dyDescent="0.25">
      <c r="A1" s="1" t="s">
        <v>35</v>
      </c>
    </row>
    <row r="3" spans="1:9" ht="15.75" x14ac:dyDescent="0.25">
      <c r="A3" s="3" t="s">
        <v>0</v>
      </c>
    </row>
    <row r="4" spans="1:9" ht="15.75" x14ac:dyDescent="0.25">
      <c r="A4" s="4" t="s">
        <v>1</v>
      </c>
      <c r="B4" s="4"/>
      <c r="C4" s="4"/>
      <c r="D4" s="4"/>
      <c r="E4" s="4"/>
      <c r="F4" s="4"/>
    </row>
    <row r="5" spans="1:9" ht="16.5" thickBot="1" x14ac:dyDescent="0.3">
      <c r="A5" s="5"/>
      <c r="B5" s="5"/>
      <c r="C5" s="5"/>
      <c r="D5" s="5"/>
      <c r="E5" s="5"/>
      <c r="F5" s="5"/>
    </row>
    <row r="6" spans="1:9" ht="15.75" x14ac:dyDescent="0.25">
      <c r="A6" s="6" t="s">
        <v>2</v>
      </c>
      <c r="B6" s="7" t="s">
        <v>3</v>
      </c>
      <c r="C6" s="8"/>
      <c r="D6" s="9" t="s">
        <v>4</v>
      </c>
      <c r="E6" s="10"/>
      <c r="F6" s="11" t="s">
        <v>5</v>
      </c>
      <c r="G6" s="12"/>
      <c r="H6" s="9" t="s">
        <v>6</v>
      </c>
      <c r="I6" s="8"/>
    </row>
    <row r="7" spans="1:9" ht="28.5" x14ac:dyDescent="0.25">
      <c r="A7" s="13"/>
      <c r="B7" s="14" t="s">
        <v>7</v>
      </c>
      <c r="C7" s="15" t="s">
        <v>8</v>
      </c>
      <c r="D7" s="16" t="s">
        <v>7</v>
      </c>
      <c r="E7" s="17" t="s">
        <v>8</v>
      </c>
      <c r="F7" s="14" t="s">
        <v>7</v>
      </c>
      <c r="G7" s="15" t="s">
        <v>8</v>
      </c>
      <c r="H7" s="16" t="s">
        <v>7</v>
      </c>
      <c r="I7" s="15" t="s">
        <v>8</v>
      </c>
    </row>
    <row r="8" spans="1:9" x14ac:dyDescent="0.25">
      <c r="A8" s="18" t="s">
        <v>9</v>
      </c>
      <c r="B8" s="19">
        <f>SUM(B9:B10)</f>
        <v>6299212</v>
      </c>
      <c r="C8" s="20">
        <f>SUM(C9:C10)</f>
        <v>7432832</v>
      </c>
      <c r="D8" s="21">
        <f t="shared" ref="D8:F8" si="0">D9</f>
        <v>0</v>
      </c>
      <c r="E8" s="22"/>
      <c r="F8" s="19">
        <f t="shared" si="0"/>
        <v>0</v>
      </c>
      <c r="G8" s="23"/>
      <c r="H8" s="21">
        <f t="shared" ref="H8:I25" si="1">B8+D8+F8</f>
        <v>6299212</v>
      </c>
      <c r="I8" s="20">
        <f t="shared" si="1"/>
        <v>7432832</v>
      </c>
    </row>
    <row r="9" spans="1:9" x14ac:dyDescent="0.25">
      <c r="A9" s="24" t="s">
        <v>10</v>
      </c>
      <c r="B9" s="25">
        <v>6299212</v>
      </c>
      <c r="C9" s="26">
        <v>6299212</v>
      </c>
      <c r="D9" s="27"/>
      <c r="E9" s="28"/>
      <c r="F9" s="29"/>
      <c r="G9" s="23"/>
      <c r="H9" s="30">
        <f>B9+D9+F9</f>
        <v>6299212</v>
      </c>
      <c r="I9" s="26">
        <f t="shared" si="1"/>
        <v>6299212</v>
      </c>
    </row>
    <row r="10" spans="1:9" x14ac:dyDescent="0.25">
      <c r="A10" s="24" t="s">
        <v>11</v>
      </c>
      <c r="B10" s="25">
        <v>0</v>
      </c>
      <c r="C10" s="26">
        <v>1133620</v>
      </c>
      <c r="D10" s="27"/>
      <c r="E10" s="28"/>
      <c r="F10" s="29"/>
      <c r="G10" s="23"/>
      <c r="H10" s="30"/>
      <c r="I10" s="26"/>
    </row>
    <row r="11" spans="1:9" x14ac:dyDescent="0.25">
      <c r="A11" s="18" t="s">
        <v>12</v>
      </c>
      <c r="B11" s="19">
        <f>SUM(B12:B15)</f>
        <v>8500000</v>
      </c>
      <c r="C11" s="20">
        <f>SUM(C12:C15)</f>
        <v>284456912</v>
      </c>
      <c r="D11" s="21">
        <f t="shared" ref="D11:F11" si="2">D12</f>
        <v>0</v>
      </c>
      <c r="E11" s="22"/>
      <c r="F11" s="19">
        <f t="shared" si="2"/>
        <v>0</v>
      </c>
      <c r="G11" s="23"/>
      <c r="H11" s="21">
        <f t="shared" si="1"/>
        <v>8500000</v>
      </c>
      <c r="I11" s="20">
        <f t="shared" si="1"/>
        <v>284456912</v>
      </c>
    </row>
    <row r="12" spans="1:9" x14ac:dyDescent="0.25">
      <c r="A12" s="24" t="s">
        <v>13</v>
      </c>
      <c r="B12" s="25">
        <v>8500000</v>
      </c>
      <c r="C12" s="26">
        <v>8500000</v>
      </c>
      <c r="D12" s="27"/>
      <c r="E12" s="28"/>
      <c r="F12" s="29"/>
      <c r="G12" s="23"/>
      <c r="H12" s="30">
        <f t="shared" si="1"/>
        <v>8500000</v>
      </c>
      <c r="I12" s="26">
        <f t="shared" si="1"/>
        <v>8500000</v>
      </c>
    </row>
    <row r="13" spans="1:9" x14ac:dyDescent="0.25">
      <c r="A13" s="24" t="s">
        <v>14</v>
      </c>
      <c r="B13" s="25"/>
      <c r="C13" s="26">
        <v>360000</v>
      </c>
      <c r="D13" s="27"/>
      <c r="E13" s="28"/>
      <c r="F13" s="29"/>
      <c r="G13" s="23"/>
      <c r="H13" s="30"/>
      <c r="I13" s="26">
        <f t="shared" si="1"/>
        <v>360000</v>
      </c>
    </row>
    <row r="14" spans="1:9" x14ac:dyDescent="0.25">
      <c r="A14" s="24" t="s">
        <v>15</v>
      </c>
      <c r="B14" s="25"/>
      <c r="C14" s="26">
        <v>2501552</v>
      </c>
      <c r="D14" s="27"/>
      <c r="E14" s="28"/>
      <c r="F14" s="29"/>
      <c r="G14" s="23"/>
      <c r="H14" s="30"/>
      <c r="I14" s="26">
        <f t="shared" si="1"/>
        <v>2501552</v>
      </c>
    </row>
    <row r="15" spans="1:9" x14ac:dyDescent="0.25">
      <c r="A15" s="24" t="s">
        <v>16</v>
      </c>
      <c r="B15" s="25"/>
      <c r="C15" s="26">
        <v>273095360</v>
      </c>
      <c r="D15" s="27"/>
      <c r="E15" s="28"/>
      <c r="F15" s="29"/>
      <c r="G15" s="23"/>
      <c r="H15" s="30"/>
      <c r="I15" s="26">
        <f t="shared" si="1"/>
        <v>273095360</v>
      </c>
    </row>
    <row r="16" spans="1:9" x14ac:dyDescent="0.25">
      <c r="A16" s="18" t="s">
        <v>17</v>
      </c>
      <c r="B16" s="19">
        <f>SUM(B17:B18)</f>
        <v>0</v>
      </c>
      <c r="C16" s="20">
        <f>SUM(C17:C18)</f>
        <v>871917</v>
      </c>
      <c r="D16" s="31"/>
      <c r="E16" s="32"/>
      <c r="F16" s="33"/>
      <c r="G16" s="34"/>
      <c r="H16" s="21"/>
      <c r="I16" s="20">
        <f>C16+E16+G16</f>
        <v>871917</v>
      </c>
    </row>
    <row r="17" spans="1:9" x14ac:dyDescent="0.25">
      <c r="A17" s="24" t="s">
        <v>18</v>
      </c>
      <c r="B17" s="25"/>
      <c r="C17" s="26">
        <v>853980</v>
      </c>
      <c r="D17" s="31"/>
      <c r="E17" s="32"/>
      <c r="F17" s="33"/>
      <c r="G17" s="34"/>
      <c r="H17" s="21"/>
      <c r="I17" s="26">
        <f t="shared" si="1"/>
        <v>853980</v>
      </c>
    </row>
    <row r="18" spans="1:9" x14ac:dyDescent="0.25">
      <c r="A18" s="24" t="s">
        <v>19</v>
      </c>
      <c r="B18" s="25"/>
      <c r="C18" s="26">
        <v>17937</v>
      </c>
      <c r="D18" s="31"/>
      <c r="E18" s="32"/>
      <c r="F18" s="33"/>
      <c r="G18" s="34"/>
      <c r="H18" s="21"/>
      <c r="I18" s="26">
        <f t="shared" si="1"/>
        <v>17937</v>
      </c>
    </row>
    <row r="19" spans="1:9" x14ac:dyDescent="0.25">
      <c r="A19" s="18" t="s">
        <v>20</v>
      </c>
      <c r="B19" s="19">
        <f>SUM(B20:B24)</f>
        <v>0</v>
      </c>
      <c r="C19" s="20">
        <f>SUM(C20:C24)</f>
        <v>11502943</v>
      </c>
      <c r="D19" s="31">
        <v>0</v>
      </c>
      <c r="E19" s="32">
        <v>72283</v>
      </c>
      <c r="F19" s="33">
        <v>684000</v>
      </c>
      <c r="G19" s="34">
        <v>453184</v>
      </c>
      <c r="H19" s="21">
        <f>B19+D19+F19</f>
        <v>684000</v>
      </c>
      <c r="I19" s="20">
        <f>C19+E19+G19</f>
        <v>12028410</v>
      </c>
    </row>
    <row r="20" spans="1:9" x14ac:dyDescent="0.25">
      <c r="A20" s="24" t="s">
        <v>21</v>
      </c>
      <c r="B20" s="25"/>
      <c r="C20" s="26">
        <v>6197789</v>
      </c>
      <c r="D20" s="31"/>
      <c r="E20" s="32"/>
      <c r="F20" s="33"/>
      <c r="G20" s="34"/>
      <c r="H20" s="30">
        <f t="shared" ref="H20:I23" si="3">B20+D20+F20</f>
        <v>0</v>
      </c>
      <c r="I20" s="26">
        <f t="shared" si="3"/>
        <v>6197789</v>
      </c>
    </row>
    <row r="21" spans="1:9" x14ac:dyDescent="0.25">
      <c r="A21" s="24" t="s">
        <v>18</v>
      </c>
      <c r="B21" s="25"/>
      <c r="C21" s="26">
        <v>1896877</v>
      </c>
      <c r="D21" s="31"/>
      <c r="E21" s="32"/>
      <c r="F21" s="33"/>
      <c r="G21" s="34"/>
      <c r="H21" s="30">
        <f t="shared" si="3"/>
        <v>0</v>
      </c>
      <c r="I21" s="26">
        <f t="shared" si="3"/>
        <v>1896877</v>
      </c>
    </row>
    <row r="22" spans="1:9" x14ac:dyDescent="0.25">
      <c r="A22" s="24" t="s">
        <v>22</v>
      </c>
      <c r="B22" s="25"/>
      <c r="C22" s="26">
        <v>400488</v>
      </c>
      <c r="D22" s="31"/>
      <c r="E22" s="32"/>
      <c r="F22" s="33"/>
      <c r="G22" s="34"/>
      <c r="H22" s="30">
        <f t="shared" si="3"/>
        <v>0</v>
      </c>
      <c r="I22" s="26">
        <f t="shared" si="3"/>
        <v>400488</v>
      </c>
    </row>
    <row r="23" spans="1:9" x14ac:dyDescent="0.25">
      <c r="A23" s="24" t="s">
        <v>23</v>
      </c>
      <c r="B23" s="25"/>
      <c r="C23" s="26">
        <v>766000</v>
      </c>
      <c r="D23" s="31"/>
      <c r="E23" s="32"/>
      <c r="F23" s="33"/>
      <c r="G23" s="34"/>
      <c r="H23" s="30">
        <f t="shared" si="3"/>
        <v>0</v>
      </c>
      <c r="I23" s="26">
        <f t="shared" si="3"/>
        <v>766000</v>
      </c>
    </row>
    <row r="24" spans="1:9" x14ac:dyDescent="0.25">
      <c r="A24" s="24" t="s">
        <v>24</v>
      </c>
      <c r="B24" s="25"/>
      <c r="C24" s="26">
        <v>2241789</v>
      </c>
      <c r="D24" s="27"/>
      <c r="E24" s="28">
        <v>72283</v>
      </c>
      <c r="F24" s="29">
        <v>684000</v>
      </c>
      <c r="G24" s="23">
        <v>453184</v>
      </c>
      <c r="H24" s="30">
        <f>B24+D24+F24</f>
        <v>684000</v>
      </c>
      <c r="I24" s="26">
        <f>C24+E24+G24</f>
        <v>2767256</v>
      </c>
    </row>
    <row r="25" spans="1:9" x14ac:dyDescent="0.25">
      <c r="A25" s="18" t="s">
        <v>25</v>
      </c>
      <c r="B25" s="19">
        <v>1700788</v>
      </c>
      <c r="C25" s="20">
        <v>79420052</v>
      </c>
      <c r="D25" s="31">
        <v>0</v>
      </c>
      <c r="E25" s="32">
        <v>19517</v>
      </c>
      <c r="F25" s="33">
        <v>184852</v>
      </c>
      <c r="G25" s="34">
        <v>106161</v>
      </c>
      <c r="H25" s="21">
        <f t="shared" si="1"/>
        <v>1885640</v>
      </c>
      <c r="I25" s="20">
        <f>C25+E25+G25</f>
        <v>79545730</v>
      </c>
    </row>
    <row r="26" spans="1:9" x14ac:dyDescent="0.25">
      <c r="A26" s="35" t="s">
        <v>26</v>
      </c>
      <c r="B26" s="36">
        <f>B8+B11+B25+B19+B16</f>
        <v>16500000</v>
      </c>
      <c r="C26" s="37">
        <f>C8+C11+C25+C19+C16</f>
        <v>383684656</v>
      </c>
      <c r="D26" s="38">
        <f t="shared" ref="D26:I26" si="4">D8+D11+D25+D19+D16</f>
        <v>0</v>
      </c>
      <c r="E26" s="39">
        <f t="shared" si="4"/>
        <v>91800</v>
      </c>
      <c r="F26" s="36">
        <f t="shared" si="4"/>
        <v>868852</v>
      </c>
      <c r="G26" s="37">
        <f t="shared" si="4"/>
        <v>559345</v>
      </c>
      <c r="H26" s="38">
        <f>H8+H11+H25+H19+H16</f>
        <v>17368852</v>
      </c>
      <c r="I26" s="37">
        <f t="shared" si="4"/>
        <v>384335801</v>
      </c>
    </row>
    <row r="27" spans="1:9" x14ac:dyDescent="0.25">
      <c r="A27" s="18" t="s">
        <v>27</v>
      </c>
      <c r="B27" s="19">
        <f>SUM(B28:B31)</f>
        <v>57409818</v>
      </c>
      <c r="C27" s="20">
        <f>SUM(C28:C31)</f>
        <v>103323696</v>
      </c>
      <c r="D27" s="21">
        <f t="shared" ref="D27:G27" si="5">SUM(D28:D31)</f>
        <v>0</v>
      </c>
      <c r="E27" s="22">
        <f t="shared" si="5"/>
        <v>0</v>
      </c>
      <c r="F27" s="19">
        <f t="shared" si="5"/>
        <v>0</v>
      </c>
      <c r="G27" s="20">
        <f t="shared" si="5"/>
        <v>0</v>
      </c>
      <c r="H27" s="21">
        <f>B27+D27+F27</f>
        <v>57409818</v>
      </c>
      <c r="I27" s="20">
        <f>C27+E27+G27</f>
        <v>103323696</v>
      </c>
    </row>
    <row r="28" spans="1:9" x14ac:dyDescent="0.25">
      <c r="A28" s="24" t="s">
        <v>28</v>
      </c>
      <c r="B28" s="25">
        <v>48871626</v>
      </c>
      <c r="C28" s="26">
        <v>49009446</v>
      </c>
      <c r="D28" s="27"/>
      <c r="E28" s="28"/>
      <c r="F28" s="29"/>
      <c r="G28" s="23"/>
      <c r="H28" s="30">
        <f t="shared" ref="H28:I32" si="6">B28+D28+F28</f>
        <v>48871626</v>
      </c>
      <c r="I28" s="26">
        <f t="shared" si="6"/>
        <v>49009446</v>
      </c>
    </row>
    <row r="29" spans="1:9" x14ac:dyDescent="0.25">
      <c r="A29" s="24" t="s">
        <v>21</v>
      </c>
      <c r="B29" s="25"/>
      <c r="C29" s="26">
        <v>44898502</v>
      </c>
      <c r="D29" s="27"/>
      <c r="E29" s="28"/>
      <c r="F29" s="29"/>
      <c r="G29" s="23"/>
      <c r="H29" s="30">
        <f t="shared" si="6"/>
        <v>0</v>
      </c>
      <c r="I29" s="26">
        <f t="shared" si="6"/>
        <v>44898502</v>
      </c>
    </row>
    <row r="30" spans="1:9" x14ac:dyDescent="0.25">
      <c r="A30" s="24" t="s">
        <v>29</v>
      </c>
      <c r="B30" s="25">
        <v>6884649</v>
      </c>
      <c r="C30" s="26">
        <v>6884649</v>
      </c>
      <c r="D30" s="27"/>
      <c r="E30" s="28"/>
      <c r="F30" s="29"/>
      <c r="G30" s="23"/>
      <c r="H30" s="30">
        <f t="shared" si="6"/>
        <v>6884649</v>
      </c>
      <c r="I30" s="26">
        <f t="shared" si="6"/>
        <v>6884649</v>
      </c>
    </row>
    <row r="31" spans="1:9" x14ac:dyDescent="0.25">
      <c r="A31" s="24" t="s">
        <v>30</v>
      </c>
      <c r="B31" s="25">
        <v>1653543</v>
      </c>
      <c r="C31" s="26">
        <v>2531099</v>
      </c>
      <c r="D31" s="27"/>
      <c r="E31" s="28"/>
      <c r="F31" s="29"/>
      <c r="G31" s="23"/>
      <c r="H31" s="30">
        <f t="shared" si="6"/>
        <v>1653543</v>
      </c>
      <c r="I31" s="26">
        <f t="shared" si="6"/>
        <v>2531099</v>
      </c>
    </row>
    <row r="32" spans="1:9" x14ac:dyDescent="0.25">
      <c r="A32" s="18" t="s">
        <v>31</v>
      </c>
      <c r="B32" s="19">
        <v>0</v>
      </c>
      <c r="C32" s="20">
        <v>704440</v>
      </c>
      <c r="D32" s="31"/>
      <c r="E32" s="32"/>
      <c r="F32" s="33"/>
      <c r="G32" s="34"/>
      <c r="H32" s="21">
        <f t="shared" si="6"/>
        <v>0</v>
      </c>
      <c r="I32" s="20">
        <f t="shared" si="6"/>
        <v>704440</v>
      </c>
    </row>
    <row r="33" spans="1:9" x14ac:dyDescent="0.25">
      <c r="A33" s="18" t="s">
        <v>32</v>
      </c>
      <c r="B33" s="19">
        <v>15730282</v>
      </c>
      <c r="C33" s="20">
        <v>28456924</v>
      </c>
      <c r="D33" s="31"/>
      <c r="E33" s="32"/>
      <c r="F33" s="33"/>
      <c r="G33" s="23"/>
      <c r="H33" s="21">
        <f>B33+D33+F33</f>
        <v>15730282</v>
      </c>
      <c r="I33" s="20">
        <f>C33+E33+G33</f>
        <v>28456924</v>
      </c>
    </row>
    <row r="34" spans="1:9" ht="15.75" thickBot="1" x14ac:dyDescent="0.3">
      <c r="A34" s="40" t="s">
        <v>33</v>
      </c>
      <c r="B34" s="41">
        <f>B27+B33+B32</f>
        <v>73140100</v>
      </c>
      <c r="C34" s="42">
        <f>C27+C33+C32</f>
        <v>132485060</v>
      </c>
      <c r="D34" s="43">
        <f t="shared" ref="D34:G34" si="7">D27+D33+D32</f>
        <v>0</v>
      </c>
      <c r="E34" s="44">
        <f t="shared" si="7"/>
        <v>0</v>
      </c>
      <c r="F34" s="41">
        <f t="shared" si="7"/>
        <v>0</v>
      </c>
      <c r="G34" s="42">
        <f t="shared" si="7"/>
        <v>0</v>
      </c>
      <c r="H34" s="43">
        <f>H27+H33+H32</f>
        <v>73140100</v>
      </c>
      <c r="I34" s="42">
        <f>I27+I33+I32</f>
        <v>132485060</v>
      </c>
    </row>
    <row r="35" spans="1:9" x14ac:dyDescent="0.25">
      <c r="A35" s="45"/>
      <c r="B35" s="46"/>
      <c r="C35" s="46"/>
      <c r="D35" s="47"/>
      <c r="E35" s="47"/>
      <c r="F35" s="47"/>
      <c r="H35" s="48"/>
    </row>
    <row r="36" spans="1:9" x14ac:dyDescent="0.25">
      <c r="A36" s="49" t="s">
        <v>34</v>
      </c>
      <c r="B36" s="50"/>
      <c r="C36" s="50"/>
      <c r="D36" s="50"/>
      <c r="E36" s="50"/>
      <c r="F36" s="50"/>
      <c r="H36" s="51">
        <f>H26+H34</f>
        <v>90508952</v>
      </c>
      <c r="I36" s="51">
        <f>I26+I34</f>
        <v>516820861</v>
      </c>
    </row>
    <row r="38" spans="1:9" x14ac:dyDescent="0.25">
      <c r="D38" s="52"/>
      <c r="E38" s="52"/>
      <c r="F38" s="53"/>
      <c r="G38" s="53"/>
      <c r="H38" s="53"/>
      <c r="I38" s="54"/>
    </row>
    <row r="39" spans="1:9" x14ac:dyDescent="0.25">
      <c r="D39" s="45"/>
      <c r="E39" s="45"/>
      <c r="F39" s="46"/>
      <c r="G39" s="47"/>
      <c r="H39" s="47"/>
      <c r="I39" s="48"/>
    </row>
    <row r="40" spans="1:9" x14ac:dyDescent="0.25">
      <c r="D40" s="45"/>
      <c r="E40" s="45"/>
      <c r="F40" s="46"/>
      <c r="G40" s="47"/>
      <c r="H40" s="47"/>
      <c r="I40" s="48"/>
    </row>
    <row r="41" spans="1:9" x14ac:dyDescent="0.25">
      <c r="B41" s="55"/>
      <c r="C41" s="55"/>
    </row>
    <row r="42" spans="1:9" x14ac:dyDescent="0.25">
      <c r="B42" s="55"/>
      <c r="C42" s="55"/>
    </row>
    <row r="61" spans="1:6" x14ac:dyDescent="0.25">
      <c r="A61" s="45"/>
      <c r="B61" s="56"/>
      <c r="C61" s="56"/>
      <c r="D61" s="45"/>
      <c r="E61" s="45"/>
      <c r="F61" s="45"/>
    </row>
    <row r="62" spans="1:6" x14ac:dyDescent="0.25">
      <c r="A62" s="45"/>
      <c r="B62" s="56"/>
      <c r="C62" s="56"/>
      <c r="D62" s="45"/>
      <c r="E62" s="45"/>
      <c r="F62" s="45"/>
    </row>
    <row r="63" spans="1:6" x14ac:dyDescent="0.25">
      <c r="A63" s="45"/>
      <c r="B63" s="56"/>
      <c r="C63" s="56"/>
      <c r="D63" s="45"/>
      <c r="E63" s="45"/>
      <c r="F63" s="45"/>
    </row>
    <row r="64" spans="1:6" x14ac:dyDescent="0.25">
      <c r="A64" s="45"/>
      <c r="B64" s="56"/>
      <c r="C64" s="56"/>
      <c r="D64" s="45"/>
      <c r="E64" s="45"/>
      <c r="F64" s="45"/>
    </row>
    <row r="65" spans="1:6" x14ac:dyDescent="0.25">
      <c r="A65" s="45"/>
      <c r="B65" s="45"/>
      <c r="C65" s="45"/>
      <c r="D65" s="49"/>
      <c r="E65" s="49"/>
      <c r="F65" s="45"/>
    </row>
    <row r="66" spans="1:6" x14ac:dyDescent="0.25">
      <c r="A66" s="45"/>
      <c r="B66" s="45"/>
      <c r="C66" s="45"/>
      <c r="D66" s="49"/>
      <c r="E66" s="49"/>
      <c r="F66" s="49"/>
    </row>
    <row r="67" spans="1:6" x14ac:dyDescent="0.25">
      <c r="A67" s="45"/>
      <c r="B67" s="45"/>
      <c r="C67" s="45"/>
      <c r="D67" s="45"/>
      <c r="E67" s="45"/>
      <c r="F67" s="45"/>
    </row>
  </sheetData>
  <mergeCells count="5">
    <mergeCell ref="A6:A7"/>
    <mergeCell ref="B6:C6"/>
    <mergeCell ref="D6:E6"/>
    <mergeCell ref="F6:G6"/>
    <mergeCell ref="H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15.m.Beruházások, felújítások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2019-05-31T06:20:38Z</dcterms:created>
  <dcterms:modified xsi:type="dcterms:W3CDTF">2019-05-31T06:20:56Z</dcterms:modified>
</cp:coreProperties>
</file>