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</sheets>
  <definedNames/>
  <calcPr fullCalcOnLoad="1"/>
</workbook>
</file>

<file path=xl/sharedStrings.xml><?xml version="1.0" encoding="utf-8"?>
<sst xmlns="http://schemas.openxmlformats.org/spreadsheetml/2006/main" count="236" uniqueCount="186">
  <si>
    <t>1. melléklet</t>
  </si>
  <si>
    <t>011130 Önkormányzatok és önk. Hivatalok jogalkotó és ált ig. tev,</t>
  </si>
  <si>
    <t>064010 Közvilágítás</t>
  </si>
  <si>
    <t>066010 Zöldterület kezelés</t>
  </si>
  <si>
    <t>041232 Téli közfoglaloztatás</t>
  </si>
  <si>
    <t>013320 Köztemető fenntartás</t>
  </si>
  <si>
    <t>105010 Munkanélküliek, aktív koruak ellátása</t>
  </si>
  <si>
    <t>107060 Egyéb szociális pénzbeli és természetbeni ellátások támogatása</t>
  </si>
  <si>
    <t>106020 Lakásfenntartással, lakhatással összefüggő támogatások</t>
  </si>
  <si>
    <t>045160 Közutak, hidak, alagutak üzemeltetése, fenntartása</t>
  </si>
  <si>
    <t>066020 Város és községgazdálkodási egyéb szolgáltatás</t>
  </si>
  <si>
    <t>084031 Civil szervezetek működési támogatása</t>
  </si>
  <si>
    <t>061030 Lakáshoz jutást segítő támogatások</t>
  </si>
  <si>
    <t>074031Család és nővédelmi egészségügyi gondozás</t>
  </si>
  <si>
    <t>091140 Óvodai nevelés, ellátás működési feladatai</t>
  </si>
  <si>
    <t>072111 Háziorvosi alapellátás</t>
  </si>
  <si>
    <t>082092 Közművelődés, hagyományos közösségi értékek gondozása</t>
  </si>
  <si>
    <t>107055 Falugondnoki szolgáltatás</t>
  </si>
  <si>
    <t>082044 Könyvtári szolgáltatások</t>
  </si>
  <si>
    <t>Pusztaapáti község Önkormányzatának 2014. évi címrendje</t>
  </si>
  <si>
    <t>2. melléklet</t>
  </si>
  <si>
    <t>Pusztaapáti Község Önkormányzatának 2014. évi bevételei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</si>
  <si>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</si>
  <si>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</si>
  <si>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</si>
  <si>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</si>
  <si>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</si>
  <si>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</si>
  <si>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</si>
  <si>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Önkormányzati hivatal működésének támogatása</t>
  </si>
  <si>
    <t>Település-üzemeltetéshez kapcsolódó feladatellátás támogatása</t>
  </si>
  <si>
    <t>Egyéb kötelező önkormányzati feladatok támogatása</t>
  </si>
  <si>
    <t>ÁLTALÁNOS MŰKÖDÉSI FELADATOK TÁMOGATÁSA ÖSSZESEN</t>
  </si>
  <si>
    <t>B111</t>
  </si>
  <si>
    <t>Óvodapedagógusok és óvodapedagógusok nevelő munkáját közvetlenül segítők bértámogatása</t>
  </si>
  <si>
    <t>Óvodaműködtetési támogatás</t>
  </si>
  <si>
    <t>TELEPÜLÉSI ÖNKORMÁNYZATOK EGYES KÖZNEVELÉSI FELADATAINAK TÁMOGATÁSA ÖSSZESEN</t>
  </si>
  <si>
    <t>B112</t>
  </si>
  <si>
    <t>Hozzájárulás a pénzbeli szociális ellátásokhoz</t>
  </si>
  <si>
    <t>Egyes szociális és gyermekjóléti feladatok támogatása összesen</t>
  </si>
  <si>
    <t>A finaszírozás szempontjából elismert szakmai dolgozók bértámogatása</t>
  </si>
  <si>
    <t>A TELEPÜLÉSI ÖNKORMÁNYZATOK SZOCIÁLIS, GYERMEKJÓLÉTI ÉS GYERMEKÉTKEZTETÉSI FELADATAINAK TÁMOGATÁSA ÖSSZESEN</t>
  </si>
  <si>
    <t>B113</t>
  </si>
  <si>
    <t>TELEPÜLÉSI ÖNKORMÁNYZATOK KULTURÁLIS FELADATAINAK TÁMOGATÁSA ÖSSZESEN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</si>
  <si>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</si>
  <si>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</si>
  <si>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</si>
  <si>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</si>
  <si>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</si>
  <si>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</t>
  </si>
  <si>
    <t>B11</t>
  </si>
  <si>
    <t>Egyéb működési célú támogatások bevételei államháztartáson belül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</si>
  <si>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</si>
  <si>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</si>
  <si>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</si>
  <si>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</si>
  <si>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</si>
  <si>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</si>
  <si>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</si>
  <si>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</si>
  <si>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</si>
  <si>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</si>
  <si>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</si>
  <si>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</si>
  <si>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</si>
  <si>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</si>
  <si>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</si>
  <si>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</si>
  <si>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</si>
  <si>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</si>
  <si>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</si>
  <si>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</si>
  <si>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</si>
  <si>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</si>
  <si>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</si>
  <si>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</si>
  <si>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</si>
  <si>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</si>
  <si>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</si>
  <si>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</si>
  <si>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</si>
  <si>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</si>
  <si>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</si>
  <si>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</si>
  <si>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</si>
  <si>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</si>
  <si>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</si>
  <si>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</si>
  <si>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</si>
  <si>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</si>
  <si>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3. melléklet</t>
  </si>
  <si>
    <t>Pusztaapáti Község Önkormányzatának 2014. évi kiadásai  kormányzati funkció szerint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</si>
  <si>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</si>
  <si>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</si>
  <si>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</si>
  <si>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</si>
  <si>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</si>
  <si>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</si>
  <si>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Beruházások (K 6 )</t>
  </si>
  <si>
    <t>Felújítások ( K 7 )</t>
  </si>
  <si>
    <t>Összesen (Ft)</t>
  </si>
  <si>
    <t>Létszám (fő)</t>
  </si>
  <si>
    <t>Mindösszesen</t>
  </si>
  <si>
    <t>4. melléklet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</si>
  <si>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</si>
  <si>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</si>
  <si>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</si>
  <si>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</si>
  <si>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</si>
  <si>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</si>
  <si>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</si>
  <si>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</si>
  <si>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Pusztaapáti Község Önkormányzatának 2014. évi tervezett</t>
  </si>
  <si>
    <t>Közművelődés, hagyományos közösségi értékek gondozása</t>
  </si>
  <si>
    <t>Művelődési Ház felújítása</t>
  </si>
  <si>
    <t>5. melléklet</t>
  </si>
  <si>
    <t>Megnevezés</t>
  </si>
  <si>
    <t>Összeg</t>
  </si>
  <si>
    <t>Lakásépítés, vásárlás helyi támogatása</t>
  </si>
  <si>
    <t>Összesen</t>
  </si>
  <si>
    <t>Erdei Faluért Alapítvány támogatása</t>
  </si>
  <si>
    <t>ZALAVÍZ Zrt ivóvízkompenzáció</t>
  </si>
  <si>
    <t>Pusztaapáti Község Önkormányzat 2014. évi közvetlen támogatásai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</si>
  <si>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</si>
  <si>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</si>
  <si>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</si>
  <si>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</si>
  <si>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</si>
  <si>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</si>
  <si>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</si>
  <si>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</si>
  <si>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</si>
  <si>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</si>
  <si>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</si>
  <si>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</si>
  <si>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</si>
  <si>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</si>
  <si>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</si>
  <si>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</si>
  <si>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</si>
  <si>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</si>
  <si>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</si>
  <si>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</si>
  <si>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</si>
  <si>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</si>
  <si>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</si>
  <si>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</si>
  <si>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</si>
  <si>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</si>
  <si>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Pusztaapáti Község Önkormányzat 2014. évi előirányzat-felhasználási ütemterve</t>
  </si>
  <si>
    <t>KIADÁSOK</t>
  </si>
  <si>
    <t>Munkaadót terhelő járulékok (k2)</t>
  </si>
  <si>
    <t>Ellátottak pénzbeli juttatásai (K4)</t>
  </si>
  <si>
    <t>Beruházások (K6)</t>
  </si>
  <si>
    <t>Felújítási kiadások (K7)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</si>
  <si>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</si>
  <si>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</si>
  <si>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</si>
  <si>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</si>
  <si>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</si>
  <si>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</si>
  <si>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</si>
  <si>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</si>
  <si>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</si>
  <si>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</si>
  <si>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</si>
  <si>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</si>
  <si>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</si>
  <si>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</si>
  <si>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Telekadó kedvezmény</t>
  </si>
  <si>
    <t>60 évet betöltött adózó</t>
  </si>
  <si>
    <r>
      <t>1,25 Ft/m</t>
    </r>
    <r>
      <rPr>
        <vertAlign val="superscript"/>
        <sz val="10"/>
        <rFont val="Arial"/>
        <family val="2"/>
      </rPr>
      <t>2</t>
    </r>
  </si>
  <si>
    <t>Összesen:</t>
  </si>
  <si>
    <t xml:space="preserve">Közvetett támogatás </t>
  </si>
  <si>
    <t>Pusztaapáti Község  Önkormányzat által 2014.évben nyújtott közvetett támogatások</t>
  </si>
  <si>
    <t>8.  melléklet</t>
  </si>
  <si>
    <t>Fejlesztési cél megnevezése</t>
  </si>
  <si>
    <t>Kötelezettség váll. éve</t>
  </si>
  <si>
    <t>Kiadás vonzata</t>
  </si>
  <si>
    <t>NEM RELAVÁNS</t>
  </si>
  <si>
    <t>További évek 2017-től</t>
  </si>
  <si>
    <t>Pusztaapáti Község Önkormányzatának többéves költségvetési kiadással járó kötelezettségi</t>
  </si>
  <si>
    <t>Város és községgazdálkodási egyéb szolgáltatás</t>
  </si>
  <si>
    <t>Harangláb felújítás, kerítés építés</t>
  </si>
  <si>
    <t>063020  Víztermelés-, kezelés-, ellátás</t>
  </si>
  <si>
    <t>063020 Víztermelés, kezelés-, ellátás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</si>
</sst>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</numFmts>
  <fonts count="61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left" wrapText="1"/>
    </xf>
    <xf numFmtId="0" fontId="55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wrapText="1"/>
    </xf>
    <xf numFmtId="0" fontId="50" fillId="0" borderId="11" xfId="0" applyFont="1" applyBorder="1" applyAlignment="1">
      <alignment/>
    </xf>
    <xf numFmtId="0" fontId="57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7" fontId="37" fillId="0" borderId="0" xfId="40" applyNumberFormat="1" applyFont="1" applyAlignment="1">
      <alignment/>
    </xf>
    <xf numFmtId="0" fontId="50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wrapText="1"/>
    </xf>
    <xf numFmtId="167" fontId="57" fillId="0" borderId="11" xfId="40" applyNumberFormat="1" applyFont="1" applyBorder="1" applyAlignment="1">
      <alignment horizontal="center" vertical="center" wrapText="1"/>
    </xf>
    <xf numFmtId="167" fontId="57" fillId="0" borderId="11" xfId="40" applyNumberFormat="1" applyFont="1" applyFill="1" applyBorder="1" applyAlignment="1">
      <alignment horizontal="center" vertical="center" wrapText="1"/>
    </xf>
    <xf numFmtId="167" fontId="56" fillId="0" borderId="11" xfId="40" applyNumberFormat="1" applyFont="1" applyBorder="1" applyAlignment="1">
      <alignment/>
    </xf>
    <xf numFmtId="167" fontId="57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67" fontId="57" fillId="0" borderId="11" xfId="4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167" fontId="0" fillId="0" borderId="0" xfId="40" applyNumberFormat="1" applyFont="1" applyAlignment="1">
      <alignment/>
    </xf>
    <xf numFmtId="167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7" fontId="0" fillId="0" borderId="11" xfId="40" applyNumberFormat="1" applyFont="1" applyBorder="1" applyAlignment="1">
      <alignment horizontal="center" vertical="center"/>
    </xf>
    <xf numFmtId="167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60" fillId="0" borderId="11" xfId="0" applyFont="1" applyBorder="1" applyAlignment="1">
      <alignment vertical="center"/>
    </xf>
    <xf numFmtId="0" fontId="34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5" fillId="0" borderId="11" xfId="0" applyFont="1" applyFill="1" applyBorder="1" applyAlignment="1">
      <alignment horizontal="left" wrapText="1"/>
    </xf>
    <xf numFmtId="167" fontId="0" fillId="0" borderId="12" xfId="40" applyNumberFormat="1" applyFont="1" applyBorder="1" applyAlignment="1">
      <alignment horizontal="center"/>
    </xf>
    <xf numFmtId="167" fontId="57" fillId="0" borderId="11" xfId="40" applyNumberFormat="1" applyFont="1" applyBorder="1" applyAlignment="1">
      <alignment horizontal="center" vertical="center" wrapText="1" shrinkToFit="1"/>
    </xf>
    <xf numFmtId="167" fontId="57" fillId="0" borderId="11" xfId="40" applyNumberFormat="1" applyFont="1" applyBorder="1" applyAlignment="1">
      <alignment vertical="center" wrapText="1" shrinkToFit="1"/>
    </xf>
    <xf numFmtId="167" fontId="50" fillId="0" borderId="11" xfId="40" applyNumberFormat="1" applyFont="1" applyBorder="1" applyAlignment="1">
      <alignment/>
    </xf>
    <xf numFmtId="167" fontId="0" fillId="0" borderId="0" xfId="40" applyNumberFormat="1" applyFont="1" applyAlignment="1">
      <alignment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0">
      <selection activeCell="A25" sqref="A25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18.75">
      <c r="A1" s="112" t="s">
        <v>0</v>
      </c>
      <c r="B1" s="112"/>
    </row>
    <row r="2" ht="29.25" customHeight="1">
      <c r="A2" s="8" t="s">
        <v>19</v>
      </c>
    </row>
    <row r="4" ht="16.5" customHeight="1">
      <c r="A4" s="5" t="s">
        <v>1</v>
      </c>
    </row>
    <row r="5" ht="15.75" customHeight="1">
      <c r="A5" s="6" t="s">
        <v>2</v>
      </c>
    </row>
    <row r="6" ht="17.25" customHeight="1">
      <c r="A6" s="6" t="s">
        <v>3</v>
      </c>
    </row>
    <row r="7" ht="12.75">
      <c r="A7" s="6" t="s">
        <v>4</v>
      </c>
    </row>
    <row r="8" ht="18.75" customHeight="1">
      <c r="A8" s="6" t="s">
        <v>5</v>
      </c>
    </row>
    <row r="9" ht="18.75" customHeight="1">
      <c r="A9" s="6" t="s">
        <v>6</v>
      </c>
    </row>
    <row r="10" ht="18.75" customHeight="1">
      <c r="A10" s="7" t="s">
        <v>7</v>
      </c>
    </row>
    <row r="11" ht="18.75" customHeight="1">
      <c r="A11" s="6" t="s">
        <v>8</v>
      </c>
    </row>
    <row r="12" ht="18.75" customHeight="1">
      <c r="A12" s="6" t="s">
        <v>9</v>
      </c>
    </row>
    <row r="13" ht="18.75" customHeight="1">
      <c r="A13" s="7" t="s">
        <v>10</v>
      </c>
    </row>
    <row r="14" ht="18.75" customHeight="1">
      <c r="A14" s="6" t="s">
        <v>11</v>
      </c>
    </row>
    <row r="15" ht="18.75" customHeight="1">
      <c r="A15" s="6" t="s">
        <v>12</v>
      </c>
    </row>
    <row r="16" ht="18.75" customHeight="1">
      <c r="A16" s="6" t="s">
        <v>13</v>
      </c>
    </row>
    <row r="17" ht="18.75" customHeight="1">
      <c r="A17" s="6" t="s">
        <v>14</v>
      </c>
    </row>
    <row r="18" ht="18.75" customHeight="1">
      <c r="A18" s="6" t="s">
        <v>15</v>
      </c>
    </row>
    <row r="19" ht="18.75" customHeight="1">
      <c r="A19" s="6" t="s">
        <v>16</v>
      </c>
    </row>
    <row r="20" ht="18.75" customHeight="1">
      <c r="A20" s="6" t="s">
        <v>17</v>
      </c>
    </row>
    <row r="21" ht="18.75" customHeight="1">
      <c r="A21" s="6" t="s">
        <v>18</v>
      </c>
    </row>
    <row r="22" ht="12.75">
      <c r="A22" s="139" t="s">
        <v>184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PageLayoutView="0" workbookViewId="0" topLeftCell="A22">
      <selection activeCell="F11" sqref="F11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106" customWidth="1"/>
    <col min="4" max="4" width="12.57421875" style="40" bestFit="1" customWidth="1"/>
    <col min="5" max="6" width="10.57421875" style="40" customWidth="1"/>
  </cols>
  <sheetData>
    <row r="2" spans="2:6" ht="12.75">
      <c r="B2" s="9"/>
      <c r="F2" s="144" t="s">
        <v>20</v>
      </c>
    </row>
    <row r="3" spans="2:6" ht="15.75">
      <c r="B3" s="113" t="s">
        <v>21</v>
      </c>
      <c r="C3" s="113"/>
      <c r="D3" s="113"/>
      <c r="E3" s="113"/>
      <c r="F3" s="113"/>
    </row>
    <row r="4" spans="2:6" ht="12.75">
      <c r="B4" s="10"/>
      <c r="D4" s="140" t="s">
        <v>22</v>
      </c>
      <c r="E4" s="140"/>
      <c r="F4" s="140"/>
    </row>
    <row r="5" spans="1:6" ht="24">
      <c r="A5" s="11" t="s">
        <v>23</v>
      </c>
      <c r="B5" s="12" t="s">
        <v>24</v>
      </c>
      <c r="C5" s="107" t="s">
        <v>25</v>
      </c>
      <c r="D5" s="141" t="s">
        <v>26</v>
      </c>
      <c r="E5" s="142" t="s">
        <v>27</v>
      </c>
      <c r="F5" s="142" t="s">
        <v>28</v>
      </c>
    </row>
    <row r="6" spans="1:6" ht="21" customHeight="1">
      <c r="A6" s="11">
        <v>1</v>
      </c>
      <c r="B6" s="13" t="s">
        <v>29</v>
      </c>
      <c r="C6" s="108"/>
      <c r="D6" s="44"/>
      <c r="E6" s="44"/>
      <c r="F6" s="44"/>
    </row>
    <row r="7" spans="1:6" ht="27.75" customHeight="1">
      <c r="A7" s="11">
        <f>A6+1</f>
        <v>2</v>
      </c>
      <c r="B7" s="13" t="s">
        <v>30</v>
      </c>
      <c r="C7" s="108"/>
      <c r="D7" s="44">
        <v>1533</v>
      </c>
      <c r="E7" s="44">
        <v>1533</v>
      </c>
      <c r="F7" s="44"/>
    </row>
    <row r="8" spans="1:6" ht="19.5" customHeight="1">
      <c r="A8" s="11">
        <f aca="true" t="shared" si="0" ref="A8:A40">A7+1</f>
        <v>3</v>
      </c>
      <c r="B8" s="13" t="s">
        <v>31</v>
      </c>
      <c r="C8" s="108"/>
      <c r="D8" s="44">
        <v>4000</v>
      </c>
      <c r="E8" s="44">
        <v>4000</v>
      </c>
      <c r="F8" s="44"/>
    </row>
    <row r="9" spans="1:6" ht="23.25" customHeight="1">
      <c r="A9" s="14">
        <f t="shared" si="0"/>
        <v>4</v>
      </c>
      <c r="B9" s="15" t="s">
        <v>32</v>
      </c>
      <c r="C9" s="109" t="s">
        <v>33</v>
      </c>
      <c r="D9" s="143">
        <f>SUM(D6:D8)</f>
        <v>5533</v>
      </c>
      <c r="E9" s="143">
        <f>SUM(E6:E8)</f>
        <v>5533</v>
      </c>
      <c r="F9" s="143">
        <f>SUM(F6:F8)</f>
        <v>0</v>
      </c>
    </row>
    <row r="10" spans="1:6" ht="23.25" customHeight="1">
      <c r="A10" s="11">
        <f t="shared" si="0"/>
        <v>5</v>
      </c>
      <c r="B10" s="13" t="s">
        <v>34</v>
      </c>
      <c r="C10" s="108"/>
      <c r="D10" s="44"/>
      <c r="E10" s="44"/>
      <c r="F10" s="44"/>
    </row>
    <row r="11" spans="1:6" ht="21" customHeight="1">
      <c r="A11" s="11">
        <f t="shared" si="0"/>
        <v>6</v>
      </c>
      <c r="B11" s="13" t="s">
        <v>35</v>
      </c>
      <c r="C11" s="108"/>
      <c r="D11" s="44"/>
      <c r="E11" s="44"/>
      <c r="F11" s="44"/>
    </row>
    <row r="12" spans="1:6" ht="24.75" customHeight="1">
      <c r="A12" s="14">
        <f t="shared" si="0"/>
        <v>7</v>
      </c>
      <c r="B12" s="15" t="s">
        <v>36</v>
      </c>
      <c r="C12" s="109" t="s">
        <v>37</v>
      </c>
      <c r="D12" s="143">
        <f>SUM(D10:D11)</f>
        <v>0</v>
      </c>
      <c r="E12" s="143">
        <f>SUM(E10:E11)</f>
        <v>0</v>
      </c>
      <c r="F12" s="143">
        <f>SUM(F10:F11)</f>
        <v>0</v>
      </c>
    </row>
    <row r="13" spans="1:6" ht="15" customHeight="1">
      <c r="A13" s="11">
        <f t="shared" si="0"/>
        <v>8</v>
      </c>
      <c r="B13" s="13" t="s">
        <v>38</v>
      </c>
      <c r="C13" s="108"/>
      <c r="D13" s="44">
        <v>1066</v>
      </c>
      <c r="E13" s="44">
        <v>1066</v>
      </c>
      <c r="F13" s="44"/>
    </row>
    <row r="14" spans="1:6" ht="24" customHeight="1">
      <c r="A14" s="11">
        <f t="shared" si="0"/>
        <v>9</v>
      </c>
      <c r="B14" s="13" t="s">
        <v>39</v>
      </c>
      <c r="C14" s="108"/>
      <c r="D14" s="44">
        <v>600</v>
      </c>
      <c r="E14" s="44">
        <v>600</v>
      </c>
      <c r="F14" s="44"/>
    </row>
    <row r="15" spans="1:6" ht="24.75" customHeight="1">
      <c r="A15" s="11">
        <f t="shared" si="0"/>
        <v>10</v>
      </c>
      <c r="B15" s="13" t="s">
        <v>40</v>
      </c>
      <c r="C15" s="108"/>
      <c r="D15" s="44"/>
      <c r="E15" s="44"/>
      <c r="F15" s="44"/>
    </row>
    <row r="16" spans="1:6" ht="28.5" customHeight="1">
      <c r="A16" s="14">
        <f t="shared" si="0"/>
        <v>11</v>
      </c>
      <c r="B16" s="15" t="s">
        <v>41</v>
      </c>
      <c r="C16" s="109" t="s">
        <v>42</v>
      </c>
      <c r="D16" s="143">
        <f>SUM(D13:D15)</f>
        <v>1666</v>
      </c>
      <c r="E16" s="143">
        <f>SUM(E13:E15)</f>
        <v>1666</v>
      </c>
      <c r="F16" s="143">
        <f>SUM(F13:F15)</f>
        <v>0</v>
      </c>
    </row>
    <row r="17" spans="1:6" ht="31.5" customHeight="1">
      <c r="A17" s="14">
        <f t="shared" si="0"/>
        <v>12</v>
      </c>
      <c r="B17" s="15" t="s">
        <v>43</v>
      </c>
      <c r="C17" s="109" t="s">
        <v>44</v>
      </c>
      <c r="D17" s="143">
        <v>36</v>
      </c>
      <c r="E17" s="143">
        <v>36</v>
      </c>
      <c r="F17" s="143"/>
    </row>
    <row r="18" spans="1:6" ht="19.5" customHeight="1">
      <c r="A18" s="14">
        <f t="shared" si="0"/>
        <v>13</v>
      </c>
      <c r="B18" s="15" t="s">
        <v>45</v>
      </c>
      <c r="C18" s="109" t="s">
        <v>46</v>
      </c>
      <c r="D18" s="143">
        <v>7</v>
      </c>
      <c r="E18" s="143">
        <v>7</v>
      </c>
      <c r="F18" s="143"/>
    </row>
    <row r="19" spans="1:6" ht="18.75" customHeight="1">
      <c r="A19" s="14">
        <f t="shared" si="0"/>
        <v>14</v>
      </c>
      <c r="B19" s="15" t="s">
        <v>47</v>
      </c>
      <c r="C19" s="109" t="s">
        <v>48</v>
      </c>
      <c r="D19" s="143">
        <v>948</v>
      </c>
      <c r="E19" s="143">
        <v>948</v>
      </c>
      <c r="F19" s="143"/>
    </row>
    <row r="20" spans="1:6" ht="17.25" customHeight="1">
      <c r="A20" s="14">
        <f t="shared" si="0"/>
        <v>15</v>
      </c>
      <c r="B20" s="15" t="s">
        <v>49</v>
      </c>
      <c r="C20" s="109" t="s">
        <v>50</v>
      </c>
      <c r="D20" s="143">
        <f>SUM(D9,D12,D16,D17,D18,D19)</f>
        <v>8190</v>
      </c>
      <c r="E20" s="143">
        <f>SUM(E9,E12,E16,E17,E18,E19)</f>
        <v>8190</v>
      </c>
      <c r="F20" s="143">
        <f>SUM(F9,F12,F16,F17,F18,F19)</f>
        <v>0</v>
      </c>
    </row>
    <row r="21" spans="1:6" ht="27.75" customHeight="1">
      <c r="A21" s="11">
        <f t="shared" si="0"/>
        <v>16</v>
      </c>
      <c r="B21" s="13" t="s">
        <v>51</v>
      </c>
      <c r="C21" s="108" t="s">
        <v>52</v>
      </c>
      <c r="D21" s="44">
        <v>1053</v>
      </c>
      <c r="E21" s="44">
        <v>1053</v>
      </c>
      <c r="F21" s="44"/>
    </row>
    <row r="22" spans="1:6" ht="21" customHeight="1">
      <c r="A22" s="14">
        <f t="shared" si="0"/>
        <v>17</v>
      </c>
      <c r="B22" s="15" t="s">
        <v>53</v>
      </c>
      <c r="C22" s="109" t="s">
        <v>54</v>
      </c>
      <c r="D22" s="143">
        <f>SUM(D20:D21)</f>
        <v>9243</v>
      </c>
      <c r="E22" s="143">
        <f>SUM(E20:E21)</f>
        <v>9243</v>
      </c>
      <c r="F22" s="143">
        <f>SUM(F20:F21)</f>
        <v>0</v>
      </c>
    </row>
    <row r="23" spans="1:6" s="72" customFormat="1" ht="23.25" customHeight="1">
      <c r="A23" s="45">
        <f t="shared" si="0"/>
        <v>18</v>
      </c>
      <c r="B23" s="15" t="s">
        <v>55</v>
      </c>
      <c r="C23" s="110" t="s">
        <v>56</v>
      </c>
      <c r="D23" s="46">
        <v>10000</v>
      </c>
      <c r="E23" s="46"/>
      <c r="F23" s="46">
        <v>10000</v>
      </c>
    </row>
    <row r="24" spans="1:6" ht="15" customHeight="1">
      <c r="A24" s="11">
        <f t="shared" si="0"/>
        <v>19</v>
      </c>
      <c r="B24" s="13" t="s">
        <v>57</v>
      </c>
      <c r="C24" s="108" t="s">
        <v>58</v>
      </c>
      <c r="D24" s="44"/>
      <c r="E24" s="44"/>
      <c r="F24" s="44"/>
    </row>
    <row r="25" spans="1:6" ht="15.75" customHeight="1">
      <c r="A25" s="11">
        <f t="shared" si="0"/>
        <v>20</v>
      </c>
      <c r="B25" s="13" t="s">
        <v>59</v>
      </c>
      <c r="C25" s="108" t="s">
        <v>60</v>
      </c>
      <c r="D25" s="44">
        <v>510</v>
      </c>
      <c r="E25" s="44"/>
      <c r="F25" s="44">
        <v>510</v>
      </c>
    </row>
    <row r="26" spans="1:6" ht="15" customHeight="1">
      <c r="A26" s="11">
        <f t="shared" si="0"/>
        <v>21</v>
      </c>
      <c r="B26" s="13" t="s">
        <v>61</v>
      </c>
      <c r="C26" s="108" t="s">
        <v>62</v>
      </c>
      <c r="D26" s="44">
        <v>300</v>
      </c>
      <c r="E26" s="44"/>
      <c r="F26" s="44">
        <v>300</v>
      </c>
    </row>
    <row r="27" spans="1:6" ht="12.75" customHeight="1">
      <c r="A27" s="11">
        <f t="shared" si="0"/>
        <v>22</v>
      </c>
      <c r="B27" s="13" t="s">
        <v>63</v>
      </c>
      <c r="C27" s="108" t="s">
        <v>64</v>
      </c>
      <c r="D27" s="44">
        <v>32</v>
      </c>
      <c r="E27" s="44"/>
      <c r="F27" s="44">
        <v>32</v>
      </c>
    </row>
    <row r="28" spans="1:6" ht="16.5" customHeight="1">
      <c r="A28" s="14">
        <f t="shared" si="0"/>
        <v>23</v>
      </c>
      <c r="B28" s="15" t="s">
        <v>65</v>
      </c>
      <c r="C28" s="109" t="s">
        <v>66</v>
      </c>
      <c r="D28" s="143">
        <f>SUM(D24:D27)</f>
        <v>842</v>
      </c>
      <c r="E28" s="143">
        <f>SUM(E24:E27)</f>
        <v>0</v>
      </c>
      <c r="F28" s="143">
        <f>SUM(F24:F27)</f>
        <v>842</v>
      </c>
    </row>
    <row r="29" spans="1:6" ht="19.5" customHeight="1">
      <c r="A29" s="14">
        <f t="shared" si="0"/>
        <v>24</v>
      </c>
      <c r="B29" s="15" t="s">
        <v>67</v>
      </c>
      <c r="C29" s="109" t="s">
        <v>68</v>
      </c>
      <c r="D29" s="143">
        <v>0</v>
      </c>
      <c r="E29" s="143"/>
      <c r="F29" s="143"/>
    </row>
    <row r="30" spans="1:6" ht="16.5" customHeight="1">
      <c r="A30" s="14">
        <f t="shared" si="0"/>
        <v>25</v>
      </c>
      <c r="B30" s="15" t="s">
        <v>69</v>
      </c>
      <c r="C30" s="109" t="s">
        <v>70</v>
      </c>
      <c r="D30" s="143">
        <v>0</v>
      </c>
      <c r="E30" s="143"/>
      <c r="F30" s="143"/>
    </row>
    <row r="31" spans="1:6" ht="18" customHeight="1">
      <c r="A31" s="14">
        <f t="shared" si="0"/>
        <v>26</v>
      </c>
      <c r="B31" s="15" t="s">
        <v>71</v>
      </c>
      <c r="C31" s="109" t="s">
        <v>72</v>
      </c>
      <c r="D31" s="143">
        <v>0</v>
      </c>
      <c r="E31" s="143"/>
      <c r="F31" s="143"/>
    </row>
    <row r="32" spans="1:6" ht="16.5" customHeight="1">
      <c r="A32" s="14">
        <f t="shared" si="0"/>
        <v>27</v>
      </c>
      <c r="B32" s="15" t="s">
        <v>73</v>
      </c>
      <c r="C32" s="109" t="s">
        <v>74</v>
      </c>
      <c r="D32" s="143">
        <v>0</v>
      </c>
      <c r="E32" s="143"/>
      <c r="F32" s="143"/>
    </row>
    <row r="33" spans="1:6" ht="17.25" customHeight="1">
      <c r="A33" s="14">
        <f t="shared" si="0"/>
        <v>28</v>
      </c>
      <c r="B33" s="15" t="s">
        <v>75</v>
      </c>
      <c r="C33" s="109" t="s">
        <v>76</v>
      </c>
      <c r="D33" s="143">
        <f>SUM(D22,D23,D28,D29,D30,D31,D32)</f>
        <v>20085</v>
      </c>
      <c r="E33" s="143">
        <f>SUM(E22,E23,E28,E29,E30,E31,E32)</f>
        <v>9243</v>
      </c>
      <c r="F33" s="143">
        <f>SUM(F22,F23,F28,F29,F30,F31,F32)</f>
        <v>10842</v>
      </c>
    </row>
    <row r="34" spans="1:6" ht="17.25" customHeight="1">
      <c r="A34" s="11">
        <f t="shared" si="0"/>
        <v>29</v>
      </c>
      <c r="B34" s="13" t="s">
        <v>77</v>
      </c>
      <c r="C34" s="108" t="s">
        <v>78</v>
      </c>
      <c r="D34" s="44"/>
      <c r="E34" s="44"/>
      <c r="F34" s="44"/>
    </row>
    <row r="35" spans="1:6" ht="15.75" customHeight="1">
      <c r="A35" s="11">
        <f t="shared" si="0"/>
        <v>30</v>
      </c>
      <c r="B35" s="13" t="s">
        <v>79</v>
      </c>
      <c r="C35" s="108" t="s">
        <v>80</v>
      </c>
      <c r="D35" s="44"/>
      <c r="E35" s="44"/>
      <c r="F35" s="44"/>
    </row>
    <row r="36" spans="1:6" ht="21" customHeight="1">
      <c r="A36" s="11">
        <f t="shared" si="0"/>
        <v>31</v>
      </c>
      <c r="B36" s="13" t="s">
        <v>81</v>
      </c>
      <c r="C36" s="108" t="s">
        <v>82</v>
      </c>
      <c r="D36" s="44">
        <v>6397</v>
      </c>
      <c r="E36" s="44">
        <v>4239</v>
      </c>
      <c r="F36" s="44">
        <v>2158</v>
      </c>
    </row>
    <row r="37" spans="1:6" ht="17.25" customHeight="1">
      <c r="A37" s="11">
        <f t="shared" si="0"/>
        <v>32</v>
      </c>
      <c r="B37" s="13" t="s">
        <v>83</v>
      </c>
      <c r="C37" s="108" t="s">
        <v>84</v>
      </c>
      <c r="D37" s="44"/>
      <c r="E37" s="44"/>
      <c r="F37" s="44"/>
    </row>
    <row r="38" spans="1:6" ht="21" customHeight="1">
      <c r="A38" s="14">
        <f t="shared" si="0"/>
        <v>33</v>
      </c>
      <c r="B38" s="15" t="s">
        <v>85</v>
      </c>
      <c r="C38" s="109" t="s">
        <v>86</v>
      </c>
      <c r="D38" s="143">
        <f>SUM(D34:D36)</f>
        <v>6397</v>
      </c>
      <c r="E38" s="143">
        <f>SUM(E34:E36)</f>
        <v>4239</v>
      </c>
      <c r="F38" s="143">
        <f>SUM(F34:F36)</f>
        <v>2158</v>
      </c>
    </row>
    <row r="39" spans="1:6" ht="18" customHeight="1">
      <c r="A39" s="14">
        <f t="shared" si="0"/>
        <v>34</v>
      </c>
      <c r="B39" s="15" t="s">
        <v>87</v>
      </c>
      <c r="C39" s="109" t="s">
        <v>88</v>
      </c>
      <c r="D39" s="143">
        <f>SUM(D38)</f>
        <v>6397</v>
      </c>
      <c r="E39" s="143">
        <f>SUM(E38)</f>
        <v>4239</v>
      </c>
      <c r="F39" s="143">
        <f>SUM(F38)</f>
        <v>2158</v>
      </c>
    </row>
    <row r="40" spans="1:6" ht="13.5" customHeight="1">
      <c r="A40" s="14">
        <f t="shared" si="0"/>
        <v>35</v>
      </c>
      <c r="B40" s="15" t="s">
        <v>89</v>
      </c>
      <c r="C40" s="109"/>
      <c r="D40" s="143">
        <f>SUM(D33,D39)</f>
        <v>26482</v>
      </c>
      <c r="E40" s="143">
        <f>SUM(E33,E39)</f>
        <v>13482</v>
      </c>
      <c r="F40" s="143">
        <f>SUM(F33,F39)</f>
        <v>13000</v>
      </c>
    </row>
  </sheetData>
  <sheetProtection/>
  <mergeCells count="2">
    <mergeCell ref="B3:F3"/>
    <mergeCell ref="D4:F4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7">
      <selection activeCell="I26" sqref="I26"/>
    </sheetView>
  </sheetViews>
  <sheetFormatPr defaultColWidth="9.140625" defaultRowHeight="12.75"/>
  <cols>
    <col min="1" max="1" width="47.8515625" style="0" customWidth="1"/>
    <col min="3" max="3" width="14.140625" style="0" customWidth="1"/>
    <col min="9" max="9" width="8.57421875" style="0" customWidth="1"/>
    <col min="10" max="10" width="9.140625" style="24" customWidth="1"/>
  </cols>
  <sheetData>
    <row r="2" spans="1:9" ht="15">
      <c r="A2" s="16"/>
      <c r="B2" s="17"/>
      <c r="C2" s="17"/>
      <c r="D2" s="17"/>
      <c r="E2" s="17"/>
      <c r="F2" s="17"/>
      <c r="G2" s="17"/>
      <c r="H2" s="17"/>
      <c r="I2" s="17" t="s">
        <v>90</v>
      </c>
    </row>
    <row r="3" spans="1:9" ht="18.75">
      <c r="A3" s="114" t="s">
        <v>91</v>
      </c>
      <c r="B3" s="114"/>
      <c r="C3" s="114"/>
      <c r="D3" s="114"/>
      <c r="E3" s="114"/>
      <c r="F3" s="114"/>
      <c r="G3" s="114"/>
      <c r="H3" s="114"/>
      <c r="I3" s="17"/>
    </row>
    <row r="4" spans="1:9" ht="15">
      <c r="A4" s="16"/>
      <c r="B4" s="17"/>
      <c r="C4" s="17"/>
      <c r="D4" s="17"/>
      <c r="E4" s="17"/>
      <c r="F4" s="17"/>
      <c r="G4" s="17"/>
      <c r="H4" s="17"/>
      <c r="I4" s="17"/>
    </row>
    <row r="5" spans="1:10" ht="71.25" customHeight="1">
      <c r="A5" s="18" t="s">
        <v>92</v>
      </c>
      <c r="B5" s="20" t="s">
        <v>93</v>
      </c>
      <c r="C5" s="20" t="s">
        <v>94</v>
      </c>
      <c r="D5" s="20" t="s">
        <v>95</v>
      </c>
      <c r="E5" s="20" t="s">
        <v>96</v>
      </c>
      <c r="F5" s="20" t="s">
        <v>97</v>
      </c>
      <c r="G5" s="20" t="s">
        <v>98</v>
      </c>
      <c r="H5" s="20" t="s">
        <v>99</v>
      </c>
      <c r="I5" s="20" t="s">
        <v>100</v>
      </c>
      <c r="J5" s="21" t="s">
        <v>101</v>
      </c>
    </row>
    <row r="6" spans="1:10" ht="16.5" customHeight="1">
      <c r="A6" s="1" t="s">
        <v>1</v>
      </c>
      <c r="B6" s="22">
        <v>1692</v>
      </c>
      <c r="C6" s="22">
        <v>457</v>
      </c>
      <c r="D6" s="22">
        <v>1743</v>
      </c>
      <c r="E6" s="22"/>
      <c r="F6" s="22">
        <v>411</v>
      </c>
      <c r="G6" s="22"/>
      <c r="H6" s="22"/>
      <c r="I6" s="22">
        <f>SUM(B6:H6)</f>
        <v>4303</v>
      </c>
      <c r="J6" s="25"/>
    </row>
    <row r="7" spans="1:10" ht="14.25" customHeight="1">
      <c r="A7" s="2" t="s">
        <v>2</v>
      </c>
      <c r="B7" s="22"/>
      <c r="C7" s="22"/>
      <c r="D7" s="22">
        <v>254</v>
      </c>
      <c r="E7" s="22"/>
      <c r="F7" s="22"/>
      <c r="G7" s="22"/>
      <c r="H7" s="22"/>
      <c r="I7" s="22">
        <f aca="true" t="shared" si="0" ref="I7:I24">SUM(B7:H7)</f>
        <v>254</v>
      </c>
      <c r="J7" s="25"/>
    </row>
    <row r="8" spans="1:10" ht="14.25" customHeight="1">
      <c r="A8" s="2" t="s">
        <v>3</v>
      </c>
      <c r="B8" s="22"/>
      <c r="C8" s="22"/>
      <c r="D8" s="22">
        <v>631</v>
      </c>
      <c r="E8" s="22"/>
      <c r="F8" s="22"/>
      <c r="G8" s="22"/>
      <c r="H8" s="22"/>
      <c r="I8" s="22">
        <f t="shared" si="0"/>
        <v>631</v>
      </c>
      <c r="J8" s="25"/>
    </row>
    <row r="9" spans="1:10" ht="13.5" customHeight="1">
      <c r="A9" s="2" t="s">
        <v>4</v>
      </c>
      <c r="B9" s="22">
        <v>928</v>
      </c>
      <c r="C9" s="22">
        <v>125</v>
      </c>
      <c r="D9" s="22"/>
      <c r="E9" s="22"/>
      <c r="F9" s="22"/>
      <c r="G9" s="22"/>
      <c r="H9" s="22"/>
      <c r="I9" s="22">
        <f t="shared" si="0"/>
        <v>1053</v>
      </c>
      <c r="J9" s="25">
        <v>1</v>
      </c>
    </row>
    <row r="10" spans="1:10" ht="15.75" customHeight="1">
      <c r="A10" s="2" t="s">
        <v>5</v>
      </c>
      <c r="B10" s="22"/>
      <c r="C10" s="22"/>
      <c r="D10" s="22">
        <v>100</v>
      </c>
      <c r="E10" s="22"/>
      <c r="F10" s="22"/>
      <c r="G10" s="22"/>
      <c r="H10" s="22"/>
      <c r="I10" s="22">
        <f t="shared" si="0"/>
        <v>100</v>
      </c>
      <c r="J10" s="25"/>
    </row>
    <row r="11" spans="1:10" ht="17.25" customHeight="1">
      <c r="A11" s="2" t="s">
        <v>6</v>
      </c>
      <c r="B11" s="22"/>
      <c r="C11" s="22"/>
      <c r="D11" s="22"/>
      <c r="E11" s="22">
        <v>274</v>
      </c>
      <c r="F11" s="22"/>
      <c r="G11" s="22"/>
      <c r="H11" s="22"/>
      <c r="I11" s="22">
        <f t="shared" si="0"/>
        <v>274</v>
      </c>
      <c r="J11" s="25"/>
    </row>
    <row r="12" spans="1:10" ht="23.25" customHeight="1">
      <c r="A12" s="3" t="s">
        <v>7</v>
      </c>
      <c r="B12" s="22"/>
      <c r="C12" s="22"/>
      <c r="D12" s="22"/>
      <c r="E12" s="22">
        <v>1266</v>
      </c>
      <c r="F12" s="22"/>
      <c r="G12" s="22"/>
      <c r="H12" s="22"/>
      <c r="I12" s="22">
        <f t="shared" si="0"/>
        <v>1266</v>
      </c>
      <c r="J12" s="25"/>
    </row>
    <row r="13" spans="1:10" ht="13.5" customHeight="1">
      <c r="A13" s="2" t="s">
        <v>8</v>
      </c>
      <c r="B13" s="22"/>
      <c r="C13" s="22"/>
      <c r="D13" s="22"/>
      <c r="E13" s="22">
        <v>46</v>
      </c>
      <c r="F13" s="22"/>
      <c r="G13" s="22"/>
      <c r="H13" s="22"/>
      <c r="I13" s="22">
        <f t="shared" si="0"/>
        <v>46</v>
      </c>
      <c r="J13" s="25"/>
    </row>
    <row r="14" spans="1:10" ht="16.5" customHeight="1">
      <c r="A14" s="2" t="s">
        <v>9</v>
      </c>
      <c r="B14" s="22"/>
      <c r="C14" s="22"/>
      <c r="D14" s="22">
        <v>2540</v>
      </c>
      <c r="E14" s="22"/>
      <c r="F14" s="22"/>
      <c r="G14" s="22"/>
      <c r="H14" s="22"/>
      <c r="I14" s="22">
        <f t="shared" si="0"/>
        <v>2540</v>
      </c>
      <c r="J14" s="25"/>
    </row>
    <row r="15" spans="1:10" ht="15" customHeight="1">
      <c r="A15" s="3" t="s">
        <v>10</v>
      </c>
      <c r="B15" s="22"/>
      <c r="C15" s="22"/>
      <c r="D15" s="22">
        <v>1</v>
      </c>
      <c r="E15" s="22"/>
      <c r="F15" s="22">
        <v>39</v>
      </c>
      <c r="G15" s="22"/>
      <c r="H15" s="22">
        <v>1000</v>
      </c>
      <c r="I15" s="22">
        <f t="shared" si="0"/>
        <v>1040</v>
      </c>
      <c r="J15" s="25"/>
    </row>
    <row r="16" spans="1:10" ht="18.75" customHeight="1">
      <c r="A16" s="2" t="s">
        <v>11</v>
      </c>
      <c r="B16" s="22"/>
      <c r="C16" s="22"/>
      <c r="D16" s="22"/>
      <c r="E16" s="22"/>
      <c r="F16" s="22">
        <v>60</v>
      </c>
      <c r="G16" s="22"/>
      <c r="H16" s="22"/>
      <c r="I16" s="22">
        <f t="shared" si="0"/>
        <v>60</v>
      </c>
      <c r="J16" s="25"/>
    </row>
    <row r="17" spans="1:10" ht="13.5" customHeight="1">
      <c r="A17" s="2" t="s">
        <v>12</v>
      </c>
      <c r="B17" s="22"/>
      <c r="C17" s="22"/>
      <c r="D17" s="22"/>
      <c r="E17" s="22"/>
      <c r="F17" s="22">
        <v>100</v>
      </c>
      <c r="G17" s="22"/>
      <c r="H17" s="22"/>
      <c r="I17" s="22">
        <f t="shared" si="0"/>
        <v>100</v>
      </c>
      <c r="J17" s="25"/>
    </row>
    <row r="18" spans="1:10" ht="18" customHeight="1">
      <c r="A18" s="2" t="s">
        <v>13</v>
      </c>
      <c r="B18" s="22"/>
      <c r="C18" s="22"/>
      <c r="D18" s="22"/>
      <c r="E18" s="22"/>
      <c r="F18" s="22">
        <v>15</v>
      </c>
      <c r="G18" s="22"/>
      <c r="H18" s="22"/>
      <c r="I18" s="22">
        <f t="shared" si="0"/>
        <v>15</v>
      </c>
      <c r="J18" s="25"/>
    </row>
    <row r="19" spans="1:10" ht="18.75" customHeight="1">
      <c r="A19" s="2" t="s">
        <v>14</v>
      </c>
      <c r="B19" s="22"/>
      <c r="C19" s="22"/>
      <c r="D19" s="22"/>
      <c r="E19" s="22"/>
      <c r="F19" s="22">
        <v>100</v>
      </c>
      <c r="G19" s="22"/>
      <c r="H19" s="22"/>
      <c r="I19" s="22">
        <f t="shared" si="0"/>
        <v>100</v>
      </c>
      <c r="J19" s="25"/>
    </row>
    <row r="20" spans="1:10" ht="15" customHeight="1">
      <c r="A20" s="2" t="s">
        <v>15</v>
      </c>
      <c r="B20" s="22"/>
      <c r="C20" s="22"/>
      <c r="D20" s="22"/>
      <c r="E20" s="22"/>
      <c r="F20" s="22">
        <v>18</v>
      </c>
      <c r="G20" s="22"/>
      <c r="H20" s="22"/>
      <c r="I20" s="22">
        <f t="shared" si="0"/>
        <v>18</v>
      </c>
      <c r="J20" s="25"/>
    </row>
    <row r="21" spans="1:10" ht="16.5" customHeight="1">
      <c r="A21" s="2" t="s">
        <v>16</v>
      </c>
      <c r="B21" s="22"/>
      <c r="C21" s="22"/>
      <c r="D21" s="22">
        <v>700</v>
      </c>
      <c r="E21" s="22"/>
      <c r="F21" s="22"/>
      <c r="G21" s="22"/>
      <c r="H21" s="22">
        <v>12000</v>
      </c>
      <c r="I21" s="22">
        <f t="shared" si="0"/>
        <v>12700</v>
      </c>
      <c r="J21" s="25"/>
    </row>
    <row r="22" spans="1:10" ht="18" customHeight="1">
      <c r="A22" s="2" t="s">
        <v>17</v>
      </c>
      <c r="B22" s="23"/>
      <c r="C22" s="23"/>
      <c r="D22" s="23"/>
      <c r="E22" s="23"/>
      <c r="F22" s="23">
        <v>230</v>
      </c>
      <c r="G22" s="23"/>
      <c r="H22" s="23"/>
      <c r="I22" s="22">
        <f t="shared" si="0"/>
        <v>230</v>
      </c>
      <c r="J22" s="26"/>
    </row>
    <row r="23" spans="1:10" ht="15" customHeight="1">
      <c r="A23" s="2" t="s">
        <v>18</v>
      </c>
      <c r="B23" s="23">
        <v>804</v>
      </c>
      <c r="C23" s="23">
        <v>217</v>
      </c>
      <c r="D23" s="23"/>
      <c r="E23" s="23"/>
      <c r="F23" s="23"/>
      <c r="G23" s="23"/>
      <c r="H23" s="23"/>
      <c r="I23" s="22">
        <f t="shared" si="0"/>
        <v>1021</v>
      </c>
      <c r="J23" s="26">
        <v>1</v>
      </c>
    </row>
    <row r="24" spans="1:10" ht="15" customHeight="1">
      <c r="A24" s="2" t="s">
        <v>185</v>
      </c>
      <c r="B24" s="23"/>
      <c r="C24" s="23"/>
      <c r="D24" s="23"/>
      <c r="E24" s="23"/>
      <c r="F24" s="23">
        <v>731</v>
      </c>
      <c r="G24" s="23"/>
      <c r="H24" s="23"/>
      <c r="I24" s="22">
        <f t="shared" si="0"/>
        <v>731</v>
      </c>
      <c r="J24" s="26"/>
    </row>
    <row r="25" spans="1:10" ht="21" customHeight="1">
      <c r="A25" s="19" t="s">
        <v>102</v>
      </c>
      <c r="B25" s="23">
        <f>SUM(B6:B24)</f>
        <v>3424</v>
      </c>
      <c r="C25" s="23">
        <f aca="true" t="shared" si="1" ref="C25:H25">SUM(C6:C24)</f>
        <v>799</v>
      </c>
      <c r="D25" s="23">
        <f t="shared" si="1"/>
        <v>5969</v>
      </c>
      <c r="E25" s="23">
        <f t="shared" si="1"/>
        <v>1586</v>
      </c>
      <c r="F25" s="23">
        <f t="shared" si="1"/>
        <v>1704</v>
      </c>
      <c r="G25" s="23">
        <f t="shared" si="1"/>
        <v>0</v>
      </c>
      <c r="H25" s="23">
        <f t="shared" si="1"/>
        <v>13000</v>
      </c>
      <c r="I25" s="23">
        <f>SUM(I6:I24)</f>
        <v>26482</v>
      </c>
      <c r="J25" s="27">
        <f>SUM(J6:J23)</f>
        <v>2</v>
      </c>
    </row>
  </sheetData>
  <sheetProtection/>
  <mergeCells count="1">
    <mergeCell ref="A3:H3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</cols>
  <sheetData>
    <row r="2" spans="2:5" ht="12.75">
      <c r="B2" s="115" t="s">
        <v>103</v>
      </c>
      <c r="C2" s="116"/>
      <c r="D2" s="116"/>
      <c r="E2" s="116"/>
    </row>
    <row r="4" spans="2:5" ht="12.75">
      <c r="B4" s="117" t="s">
        <v>112</v>
      </c>
      <c r="C4" s="117"/>
      <c r="D4" s="117"/>
      <c r="E4" s="117"/>
    </row>
    <row r="5" spans="2:5" ht="12.75">
      <c r="B5" s="117" t="s">
        <v>104</v>
      </c>
      <c r="C5" s="117"/>
      <c r="D5" s="117"/>
      <c r="E5" s="117"/>
    </row>
    <row r="6" spans="2:5" ht="12.75">
      <c r="B6" s="28"/>
      <c r="C6" s="28"/>
      <c r="D6" s="28"/>
      <c r="E6" s="28"/>
    </row>
    <row r="7" spans="2:5" ht="12.75">
      <c r="B7" s="28"/>
      <c r="C7" s="28"/>
      <c r="D7" s="28"/>
      <c r="E7" s="28"/>
    </row>
    <row r="8" ht="12.75">
      <c r="E8" s="29" t="s">
        <v>105</v>
      </c>
    </row>
    <row r="9" spans="2:5" ht="12.75">
      <c r="B9" s="118" t="s">
        <v>106</v>
      </c>
      <c r="C9" s="118"/>
      <c r="D9" s="119" t="s">
        <v>107</v>
      </c>
      <c r="E9" s="120" t="s">
        <v>108</v>
      </c>
    </row>
    <row r="10" spans="2:5" ht="12.75">
      <c r="B10" s="118"/>
      <c r="C10" s="118"/>
      <c r="D10" s="119"/>
      <c r="E10" s="120"/>
    </row>
    <row r="11" spans="2:5" ht="12.75">
      <c r="B11" s="30" t="s">
        <v>109</v>
      </c>
      <c r="C11" s="31" t="s">
        <v>110</v>
      </c>
      <c r="D11" s="119"/>
      <c r="E11" s="120"/>
    </row>
    <row r="12" spans="2:5" ht="25.5">
      <c r="B12" s="32">
        <v>1</v>
      </c>
      <c r="C12" s="39" t="s">
        <v>113</v>
      </c>
      <c r="D12" s="33" t="s">
        <v>114</v>
      </c>
      <c r="E12" s="34">
        <v>12000</v>
      </c>
    </row>
    <row r="13" spans="2:5" ht="12.75">
      <c r="B13" s="32">
        <v>2</v>
      </c>
      <c r="C13" s="111" t="s">
        <v>182</v>
      </c>
      <c r="D13" s="33" t="s">
        <v>183</v>
      </c>
      <c r="E13" s="34">
        <v>1000</v>
      </c>
    </row>
    <row r="14" spans="2:5" ht="12.75">
      <c r="B14" s="35"/>
      <c r="C14" s="36"/>
      <c r="D14" s="37" t="s">
        <v>111</v>
      </c>
      <c r="E14" s="38">
        <f>SUM(E12:E13)</f>
        <v>13000</v>
      </c>
    </row>
  </sheetData>
  <sheetProtection/>
  <mergeCells count="6">
    <mergeCell ref="B2:E2"/>
    <mergeCell ref="B4:E4"/>
    <mergeCell ref="B5:E5"/>
    <mergeCell ref="B9:C10"/>
    <mergeCell ref="D9:D11"/>
    <mergeCell ref="E9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</cols>
  <sheetData>
    <row r="2" ht="12.75">
      <c r="C2" s="40"/>
    </row>
    <row r="3" ht="12.75">
      <c r="C3" s="41" t="s">
        <v>115</v>
      </c>
    </row>
    <row r="4" ht="12.75">
      <c r="C4" s="40"/>
    </row>
    <row r="5" spans="1:3" ht="12.75">
      <c r="A5" s="121" t="s">
        <v>122</v>
      </c>
      <c r="B5" s="121"/>
      <c r="C5" s="121"/>
    </row>
    <row r="6" ht="12.75">
      <c r="C6" s="40"/>
    </row>
    <row r="7" ht="12.75">
      <c r="C7" s="40"/>
    </row>
    <row r="8" ht="12.75">
      <c r="C8" s="41" t="s">
        <v>22</v>
      </c>
    </row>
    <row r="9" spans="2:3" ht="12.75">
      <c r="B9" s="42" t="s">
        <v>116</v>
      </c>
      <c r="C9" s="43" t="s">
        <v>117</v>
      </c>
    </row>
    <row r="10" spans="2:3" ht="12.75">
      <c r="B10" s="11" t="s">
        <v>118</v>
      </c>
      <c r="C10" s="44">
        <v>100</v>
      </c>
    </row>
    <row r="11" spans="2:3" ht="12.75">
      <c r="B11" s="47" t="s">
        <v>120</v>
      </c>
      <c r="C11" s="44">
        <v>60</v>
      </c>
    </row>
    <row r="12" spans="2:3" ht="12.75">
      <c r="B12" s="47" t="s">
        <v>121</v>
      </c>
      <c r="C12" s="44">
        <v>700</v>
      </c>
    </row>
    <row r="13" spans="2:3" ht="12.75">
      <c r="B13" s="45" t="s">
        <v>119</v>
      </c>
      <c r="C13" s="46">
        <f>SUM(C10:C12)</f>
        <v>860</v>
      </c>
    </row>
    <row r="14" ht="12.75">
      <c r="C14" s="40"/>
    </row>
    <row r="15" ht="12.75">
      <c r="C15" s="40"/>
    </row>
  </sheetData>
  <sheetProtection/>
  <mergeCells count="1">
    <mergeCell ref="A5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B1">
      <selection activeCell="O7" sqref="O7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8.57421875" style="0" customWidth="1"/>
    <col min="4" max="6" width="8.140625" style="0" customWidth="1"/>
    <col min="7" max="7" width="7.7109375" style="0" customWidth="1"/>
    <col min="8" max="8" width="8.28125" style="0" customWidth="1"/>
    <col min="9" max="9" width="8.00390625" style="0" customWidth="1"/>
  </cols>
  <sheetData>
    <row r="2" spans="1:15" ht="12.75">
      <c r="A2" s="49"/>
      <c r="N2" s="122" t="s">
        <v>123</v>
      </c>
      <c r="O2" s="123"/>
    </row>
    <row r="3" spans="1:15" ht="12.75">
      <c r="A3" s="124" t="s">
        <v>149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3.5" thickBot="1">
      <c r="A4" s="5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25" t="s">
        <v>124</v>
      </c>
      <c r="O4" s="125"/>
    </row>
    <row r="5" spans="1:15" ht="23.25" thickBot="1">
      <c r="A5" s="53" t="s">
        <v>116</v>
      </c>
      <c r="B5" s="54" t="s">
        <v>125</v>
      </c>
      <c r="C5" s="55" t="s">
        <v>126</v>
      </c>
      <c r="D5" s="55" t="s">
        <v>127</v>
      </c>
      <c r="E5" s="55" t="s">
        <v>128</v>
      </c>
      <c r="F5" s="55" t="s">
        <v>129</v>
      </c>
      <c r="G5" s="55" t="s">
        <v>130</v>
      </c>
      <c r="H5" s="55" t="s">
        <v>131</v>
      </c>
      <c r="I5" s="55" t="s">
        <v>132</v>
      </c>
      <c r="J5" s="55" t="s">
        <v>133</v>
      </c>
      <c r="K5" s="55" t="s">
        <v>134</v>
      </c>
      <c r="L5" s="55" t="s">
        <v>135</v>
      </c>
      <c r="M5" s="55" t="s">
        <v>136</v>
      </c>
      <c r="N5" s="55" t="s">
        <v>137</v>
      </c>
      <c r="O5" s="56" t="s">
        <v>119</v>
      </c>
    </row>
    <row r="6" spans="1:15" ht="12.75">
      <c r="A6" s="57" t="s">
        <v>138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15" ht="29.25" customHeight="1">
      <c r="A7" s="60" t="s">
        <v>139</v>
      </c>
      <c r="B7" s="61">
        <v>9243</v>
      </c>
      <c r="C7" s="61">
        <v>770</v>
      </c>
      <c r="D7" s="61">
        <v>770</v>
      </c>
      <c r="E7" s="61">
        <v>770</v>
      </c>
      <c r="F7" s="61">
        <v>771</v>
      </c>
      <c r="G7" s="61">
        <v>770</v>
      </c>
      <c r="H7" s="61">
        <v>770</v>
      </c>
      <c r="I7" s="61">
        <v>770</v>
      </c>
      <c r="J7" s="61">
        <v>771</v>
      </c>
      <c r="K7" s="61">
        <v>770</v>
      </c>
      <c r="L7" s="61">
        <v>770</v>
      </c>
      <c r="M7" s="61">
        <v>770</v>
      </c>
      <c r="N7" s="61">
        <v>771</v>
      </c>
      <c r="O7" s="62">
        <f aca="true" t="shared" si="0" ref="O7:O15">SUM(C7:N7)</f>
        <v>9243</v>
      </c>
    </row>
    <row r="8" spans="1:15" ht="32.25" customHeight="1">
      <c r="A8" s="60" t="s">
        <v>140</v>
      </c>
      <c r="B8" s="61">
        <v>10000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10000</v>
      </c>
      <c r="K8" s="61">
        <v>0</v>
      </c>
      <c r="L8" s="61">
        <v>0</v>
      </c>
      <c r="M8" s="61">
        <v>0</v>
      </c>
      <c r="N8" s="61">
        <v>0</v>
      </c>
      <c r="O8" s="62">
        <f t="shared" si="0"/>
        <v>10000</v>
      </c>
    </row>
    <row r="9" spans="1:15" ht="18.75" customHeight="1">
      <c r="A9" s="60" t="s">
        <v>141</v>
      </c>
      <c r="B9" s="61">
        <v>842</v>
      </c>
      <c r="C9" s="61">
        <v>0</v>
      </c>
      <c r="D9" s="61">
        <v>0</v>
      </c>
      <c r="E9" s="61">
        <v>421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421</v>
      </c>
      <c r="L9" s="61">
        <v>0</v>
      </c>
      <c r="M9" s="61">
        <v>0</v>
      </c>
      <c r="N9" s="61">
        <v>0</v>
      </c>
      <c r="O9" s="62">
        <f t="shared" si="0"/>
        <v>842</v>
      </c>
    </row>
    <row r="10" spans="1:15" ht="19.5" customHeight="1">
      <c r="A10" s="60" t="s">
        <v>142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2">
        <f t="shared" si="0"/>
        <v>0</v>
      </c>
    </row>
    <row r="11" spans="1:15" ht="15.75" customHeight="1">
      <c r="A11" s="60" t="s">
        <v>143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2">
        <f t="shared" si="0"/>
        <v>0</v>
      </c>
    </row>
    <row r="12" spans="1:15" ht="26.25" customHeight="1">
      <c r="A12" s="63" t="s">
        <v>144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2">
        <f t="shared" si="0"/>
        <v>0</v>
      </c>
    </row>
    <row r="13" spans="1:15" ht="24" customHeight="1">
      <c r="A13" s="63" t="s">
        <v>145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5">
        <f t="shared" si="0"/>
        <v>0</v>
      </c>
    </row>
    <row r="14" spans="1:15" ht="18.75" customHeight="1" thickBot="1">
      <c r="A14" s="63" t="s">
        <v>146</v>
      </c>
      <c r="B14" s="64">
        <v>6397</v>
      </c>
      <c r="C14" s="64">
        <v>6397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5">
        <f t="shared" si="0"/>
        <v>6397</v>
      </c>
    </row>
    <row r="15" spans="1:15" ht="13.5" thickBot="1">
      <c r="A15" s="66" t="s">
        <v>147</v>
      </c>
      <c r="B15" s="67">
        <f aca="true" t="shared" si="1" ref="B15:N15">SUM(B6:B14)</f>
        <v>26482</v>
      </c>
      <c r="C15" s="67">
        <f t="shared" si="1"/>
        <v>7167</v>
      </c>
      <c r="D15" s="67">
        <f t="shared" si="1"/>
        <v>770</v>
      </c>
      <c r="E15" s="67">
        <f t="shared" si="1"/>
        <v>1191</v>
      </c>
      <c r="F15" s="67">
        <f t="shared" si="1"/>
        <v>771</v>
      </c>
      <c r="G15" s="67">
        <f t="shared" si="1"/>
        <v>770</v>
      </c>
      <c r="H15" s="67">
        <f t="shared" si="1"/>
        <v>770</v>
      </c>
      <c r="I15" s="67">
        <f t="shared" si="1"/>
        <v>770</v>
      </c>
      <c r="J15" s="67">
        <f t="shared" si="1"/>
        <v>10771</v>
      </c>
      <c r="K15" s="67">
        <f t="shared" si="1"/>
        <v>1191</v>
      </c>
      <c r="L15" s="67">
        <f t="shared" si="1"/>
        <v>770</v>
      </c>
      <c r="M15" s="67">
        <f t="shared" si="1"/>
        <v>770</v>
      </c>
      <c r="N15" s="67">
        <f t="shared" si="1"/>
        <v>771</v>
      </c>
      <c r="O15" s="68">
        <f t="shared" si="0"/>
        <v>26482</v>
      </c>
    </row>
    <row r="16" spans="1:15" ht="13.5" thickBot="1">
      <c r="A16" s="69" t="s">
        <v>148</v>
      </c>
      <c r="B16" s="70">
        <f>B15</f>
        <v>26482</v>
      </c>
      <c r="C16" s="70">
        <f>C15</f>
        <v>7167</v>
      </c>
      <c r="D16" s="70">
        <f aca="true" t="shared" si="2" ref="D16:N16">D15+C16</f>
        <v>7937</v>
      </c>
      <c r="E16" s="70">
        <f t="shared" si="2"/>
        <v>9128</v>
      </c>
      <c r="F16" s="70">
        <f t="shared" si="2"/>
        <v>9899</v>
      </c>
      <c r="G16" s="70">
        <f t="shared" si="2"/>
        <v>10669</v>
      </c>
      <c r="H16" s="70">
        <f t="shared" si="2"/>
        <v>11439</v>
      </c>
      <c r="I16" s="70">
        <f t="shared" si="2"/>
        <v>12209</v>
      </c>
      <c r="J16" s="70">
        <f t="shared" si="2"/>
        <v>22980</v>
      </c>
      <c r="K16" s="70">
        <f t="shared" si="2"/>
        <v>24171</v>
      </c>
      <c r="L16" s="70">
        <f t="shared" si="2"/>
        <v>24941</v>
      </c>
      <c r="M16" s="70">
        <f t="shared" si="2"/>
        <v>25711</v>
      </c>
      <c r="N16" s="70">
        <f t="shared" si="2"/>
        <v>26482</v>
      </c>
      <c r="O16" s="71">
        <f>O15</f>
        <v>26482</v>
      </c>
    </row>
  </sheetData>
  <sheetProtection/>
  <mergeCells count="3">
    <mergeCell ref="N2:O2"/>
    <mergeCell ref="A3:O3"/>
    <mergeCell ref="N4:O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="90" zoomScaleNormal="90" zoomScalePageLayoutView="0" workbookViewId="0" topLeftCell="A1">
      <selection activeCell="K20" sqref="K20"/>
    </sheetView>
  </sheetViews>
  <sheetFormatPr defaultColWidth="9.140625" defaultRowHeight="12.75"/>
  <cols>
    <col min="1" max="1" width="16.57421875" style="0" customWidth="1"/>
  </cols>
  <sheetData>
    <row r="2" spans="14:15" ht="12.75">
      <c r="N2" s="123" t="s">
        <v>123</v>
      </c>
      <c r="O2" s="123"/>
    </row>
    <row r="3" spans="1:15" ht="12.75">
      <c r="A3" s="126" t="s">
        <v>149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3.5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25" t="s">
        <v>124</v>
      </c>
      <c r="O4" s="125"/>
    </row>
    <row r="5" spans="1:15" ht="34.5" thickBot="1">
      <c r="A5" s="53" t="s">
        <v>116</v>
      </c>
      <c r="B5" s="54" t="s">
        <v>125</v>
      </c>
      <c r="C5" s="55" t="s">
        <v>126</v>
      </c>
      <c r="D5" s="55" t="s">
        <v>127</v>
      </c>
      <c r="E5" s="55" t="s">
        <v>128</v>
      </c>
      <c r="F5" s="55" t="s">
        <v>129</v>
      </c>
      <c r="G5" s="55" t="s">
        <v>130</v>
      </c>
      <c r="H5" s="55" t="s">
        <v>131</v>
      </c>
      <c r="I5" s="55" t="s">
        <v>132</v>
      </c>
      <c r="J5" s="55" t="s">
        <v>133</v>
      </c>
      <c r="K5" s="55" t="s">
        <v>134</v>
      </c>
      <c r="L5" s="55" t="s">
        <v>135</v>
      </c>
      <c r="M5" s="55" t="s">
        <v>136</v>
      </c>
      <c r="N5" s="55" t="s">
        <v>137</v>
      </c>
      <c r="O5" s="56" t="s">
        <v>119</v>
      </c>
    </row>
    <row r="6" spans="1:15" ht="12.75">
      <c r="A6" s="74" t="s">
        <v>150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1:15" ht="24" customHeight="1">
      <c r="A7" s="60" t="s">
        <v>93</v>
      </c>
      <c r="B7" s="77">
        <v>3424</v>
      </c>
      <c r="C7" s="77">
        <v>285</v>
      </c>
      <c r="D7" s="77">
        <v>285</v>
      </c>
      <c r="E7" s="77">
        <v>286</v>
      </c>
      <c r="F7" s="77">
        <v>285</v>
      </c>
      <c r="G7" s="77">
        <v>285</v>
      </c>
      <c r="H7" s="77">
        <v>286</v>
      </c>
      <c r="I7" s="77">
        <v>285</v>
      </c>
      <c r="J7" s="77">
        <v>285</v>
      </c>
      <c r="K7" s="77">
        <v>286</v>
      </c>
      <c r="L7" s="77">
        <v>285</v>
      </c>
      <c r="M7" s="77">
        <v>285</v>
      </c>
      <c r="N7" s="77">
        <v>286</v>
      </c>
      <c r="O7" s="78">
        <f aca="true" t="shared" si="0" ref="O7:O14">SUM(C7:N7)</f>
        <v>3424</v>
      </c>
    </row>
    <row r="8" spans="1:15" ht="24" customHeight="1">
      <c r="A8" s="60" t="s">
        <v>151</v>
      </c>
      <c r="B8" s="77">
        <v>799</v>
      </c>
      <c r="C8" s="77">
        <v>66</v>
      </c>
      <c r="D8" s="77">
        <v>67</v>
      </c>
      <c r="E8" s="77">
        <v>66</v>
      </c>
      <c r="F8" s="77">
        <v>67</v>
      </c>
      <c r="G8" s="77">
        <v>66</v>
      </c>
      <c r="H8" s="77">
        <v>67</v>
      </c>
      <c r="I8" s="77">
        <v>66</v>
      </c>
      <c r="J8" s="77">
        <v>67</v>
      </c>
      <c r="K8" s="77">
        <v>66</v>
      </c>
      <c r="L8" s="77">
        <v>67</v>
      </c>
      <c r="M8" s="77">
        <v>66</v>
      </c>
      <c r="N8" s="77">
        <v>68</v>
      </c>
      <c r="O8" s="78">
        <f t="shared" si="0"/>
        <v>799</v>
      </c>
    </row>
    <row r="9" spans="1:15" ht="16.5" customHeight="1">
      <c r="A9" s="60" t="s">
        <v>95</v>
      </c>
      <c r="B9" s="77">
        <v>5969</v>
      </c>
      <c r="C9" s="77">
        <v>250</v>
      </c>
      <c r="D9" s="77">
        <v>250</v>
      </c>
      <c r="E9" s="77">
        <v>350</v>
      </c>
      <c r="F9" s="77">
        <v>25</v>
      </c>
      <c r="G9" s="77">
        <v>25</v>
      </c>
      <c r="H9" s="77">
        <v>250</v>
      </c>
      <c r="I9" s="77">
        <v>2500</v>
      </c>
      <c r="J9" s="77">
        <v>25</v>
      </c>
      <c r="K9" s="77">
        <v>250</v>
      </c>
      <c r="L9" s="77">
        <v>1500</v>
      </c>
      <c r="M9" s="77">
        <v>250</v>
      </c>
      <c r="N9" s="77">
        <v>294</v>
      </c>
      <c r="O9" s="78">
        <f t="shared" si="0"/>
        <v>5969</v>
      </c>
    </row>
    <row r="10" spans="1:15" ht="27.75" customHeight="1">
      <c r="A10" s="60" t="s">
        <v>152</v>
      </c>
      <c r="B10" s="77">
        <v>1586</v>
      </c>
      <c r="C10" s="77">
        <v>90</v>
      </c>
      <c r="D10" s="77">
        <v>90</v>
      </c>
      <c r="E10" s="77">
        <v>90</v>
      </c>
      <c r="F10" s="77">
        <v>90</v>
      </c>
      <c r="G10" s="77">
        <v>250</v>
      </c>
      <c r="H10" s="77">
        <v>90</v>
      </c>
      <c r="I10" s="77">
        <v>90</v>
      </c>
      <c r="J10" s="77">
        <v>90</v>
      </c>
      <c r="K10" s="77">
        <v>90</v>
      </c>
      <c r="L10" s="77">
        <v>90</v>
      </c>
      <c r="M10" s="77">
        <v>350</v>
      </c>
      <c r="N10" s="77">
        <v>176</v>
      </c>
      <c r="O10" s="78">
        <f t="shared" si="0"/>
        <v>1586</v>
      </c>
    </row>
    <row r="11" spans="1:15" ht="26.25" customHeight="1">
      <c r="A11" s="60" t="s">
        <v>97</v>
      </c>
      <c r="B11" s="77">
        <v>1704</v>
      </c>
      <c r="C11" s="77">
        <v>128</v>
      </c>
      <c r="D11" s="77">
        <v>128</v>
      </c>
      <c r="E11" s="77">
        <v>128</v>
      </c>
      <c r="F11" s="77">
        <v>128</v>
      </c>
      <c r="G11" s="77">
        <v>128</v>
      </c>
      <c r="H11" s="77">
        <v>228</v>
      </c>
      <c r="I11" s="77">
        <v>188</v>
      </c>
      <c r="J11" s="77">
        <v>128</v>
      </c>
      <c r="K11" s="77">
        <v>128</v>
      </c>
      <c r="L11" s="77">
        <v>128</v>
      </c>
      <c r="M11" s="77">
        <v>128</v>
      </c>
      <c r="N11" s="77">
        <v>136</v>
      </c>
      <c r="O11" s="78">
        <f t="shared" si="0"/>
        <v>1704</v>
      </c>
    </row>
    <row r="12" spans="1:15" ht="12.75">
      <c r="A12" s="60" t="s">
        <v>153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8">
        <f t="shared" si="0"/>
        <v>0</v>
      </c>
    </row>
    <row r="13" spans="1:15" ht="22.5" customHeight="1">
      <c r="A13" s="63" t="s">
        <v>154</v>
      </c>
      <c r="B13" s="79">
        <v>13000</v>
      </c>
      <c r="C13" s="79">
        <v>0</v>
      </c>
      <c r="D13" s="79">
        <v>0</v>
      </c>
      <c r="E13" s="79">
        <v>0</v>
      </c>
      <c r="F13" s="79">
        <v>0</v>
      </c>
      <c r="G13" s="79">
        <v>13000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80">
        <f t="shared" si="0"/>
        <v>13000</v>
      </c>
    </row>
    <row r="14" spans="1:15" ht="27.75" customHeight="1">
      <c r="A14" s="81" t="s">
        <v>155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80">
        <f t="shared" si="0"/>
        <v>0</v>
      </c>
    </row>
    <row r="15" spans="1:15" ht="30" customHeight="1">
      <c r="A15" s="81" t="s">
        <v>156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8">
        <f>SUM(C15:N15)</f>
        <v>0</v>
      </c>
    </row>
    <row r="16" spans="1:15" ht="13.5" thickBot="1">
      <c r="A16" s="82" t="s">
        <v>157</v>
      </c>
      <c r="B16" s="83">
        <f>SUM(B7:B15)</f>
        <v>26482</v>
      </c>
      <c r="C16" s="83">
        <f>SUM(C6:C15)</f>
        <v>819</v>
      </c>
      <c r="D16" s="83">
        <f aca="true" t="shared" si="1" ref="D16:N16">SUM(D6:D15)</f>
        <v>820</v>
      </c>
      <c r="E16" s="83">
        <f t="shared" si="1"/>
        <v>920</v>
      </c>
      <c r="F16" s="83">
        <f t="shared" si="1"/>
        <v>595</v>
      </c>
      <c r="G16" s="83">
        <f t="shared" si="1"/>
        <v>13754</v>
      </c>
      <c r="H16" s="83">
        <f t="shared" si="1"/>
        <v>921</v>
      </c>
      <c r="I16" s="83">
        <f t="shared" si="1"/>
        <v>3129</v>
      </c>
      <c r="J16" s="83">
        <f t="shared" si="1"/>
        <v>595</v>
      </c>
      <c r="K16" s="83">
        <f t="shared" si="1"/>
        <v>820</v>
      </c>
      <c r="L16" s="83">
        <f t="shared" si="1"/>
        <v>2070</v>
      </c>
      <c r="M16" s="83">
        <f t="shared" si="1"/>
        <v>1079</v>
      </c>
      <c r="N16" s="83">
        <f t="shared" si="1"/>
        <v>960</v>
      </c>
      <c r="O16" s="84">
        <f>SUM(O7:O15)</f>
        <v>26482</v>
      </c>
    </row>
    <row r="17" spans="1:15" ht="13.5" thickBot="1">
      <c r="A17" s="69" t="s">
        <v>148</v>
      </c>
      <c r="B17" s="83">
        <f>B16</f>
        <v>26482</v>
      </c>
      <c r="C17" s="83">
        <f>C16</f>
        <v>819</v>
      </c>
      <c r="D17" s="83">
        <f aca="true" t="shared" si="2" ref="D17:N17">D16+C17</f>
        <v>1639</v>
      </c>
      <c r="E17" s="83">
        <f t="shared" si="2"/>
        <v>2559</v>
      </c>
      <c r="F17" s="83">
        <f t="shared" si="2"/>
        <v>3154</v>
      </c>
      <c r="G17" s="83">
        <f t="shared" si="2"/>
        <v>16908</v>
      </c>
      <c r="H17" s="83">
        <f t="shared" si="2"/>
        <v>17829</v>
      </c>
      <c r="I17" s="83">
        <f t="shared" si="2"/>
        <v>20958</v>
      </c>
      <c r="J17" s="83">
        <f t="shared" si="2"/>
        <v>21553</v>
      </c>
      <c r="K17" s="83">
        <f t="shared" si="2"/>
        <v>22373</v>
      </c>
      <c r="L17" s="83">
        <f t="shared" si="2"/>
        <v>24443</v>
      </c>
      <c r="M17" s="83">
        <f t="shared" si="2"/>
        <v>25522</v>
      </c>
      <c r="N17" s="83">
        <f t="shared" si="2"/>
        <v>26482</v>
      </c>
      <c r="O17" s="84">
        <f>O16</f>
        <v>26482</v>
      </c>
    </row>
  </sheetData>
  <sheetProtection/>
  <mergeCells count="3">
    <mergeCell ref="N2:O2"/>
    <mergeCell ref="A3:O3"/>
    <mergeCell ref="N4:O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</cols>
  <sheetData>
    <row r="3" spans="4:5" ht="12.75">
      <c r="D3" s="48"/>
      <c r="E3" s="48" t="s">
        <v>158</v>
      </c>
    </row>
    <row r="4" spans="4:5" ht="12.75">
      <c r="D4" s="48"/>
      <c r="E4" s="48"/>
    </row>
    <row r="5" spans="1:6" ht="12.75">
      <c r="A5" s="121" t="s">
        <v>174</v>
      </c>
      <c r="B5" s="121"/>
      <c r="C5" s="121"/>
      <c r="D5" s="121"/>
      <c r="E5" s="121"/>
      <c r="F5" s="121"/>
    </row>
    <row r="6" spans="1:5" ht="12.75">
      <c r="A6" s="50"/>
      <c r="B6" s="50"/>
      <c r="C6" s="50"/>
      <c r="D6" s="50"/>
      <c r="E6" s="50"/>
    </row>
    <row r="7" spans="1:5" ht="12.75">
      <c r="A7" s="50"/>
      <c r="B7" s="50"/>
      <c r="C7" s="50"/>
      <c r="D7" s="50"/>
      <c r="E7" s="50"/>
    </row>
    <row r="8" spans="1:5" ht="12.75">
      <c r="A8" s="50"/>
      <c r="B8" s="50"/>
      <c r="C8" s="50"/>
      <c r="D8" s="50"/>
      <c r="E8" s="50"/>
    </row>
    <row r="9" spans="1:5" ht="12.75">
      <c r="A9" s="50"/>
      <c r="B9" s="50"/>
      <c r="C9" s="50"/>
      <c r="D9" s="50"/>
      <c r="E9" s="50"/>
    </row>
    <row r="10" spans="1:5" ht="12.75">
      <c r="A10" s="50"/>
      <c r="B10" s="50"/>
      <c r="C10" s="50"/>
      <c r="D10" s="50"/>
      <c r="E10" s="50"/>
    </row>
    <row r="11" ht="13.5" thickBot="1"/>
    <row r="12" spans="1:6" ht="12.75">
      <c r="A12" s="86" t="s">
        <v>159</v>
      </c>
      <c r="B12" s="87" t="s">
        <v>173</v>
      </c>
      <c r="C12" s="127" t="s">
        <v>160</v>
      </c>
      <c r="D12" s="88" t="s">
        <v>161</v>
      </c>
      <c r="E12" s="88" t="s">
        <v>162</v>
      </c>
      <c r="F12" s="89" t="s">
        <v>163</v>
      </c>
    </row>
    <row r="13" spans="1:6" ht="13.5" thickBot="1">
      <c r="A13" s="90" t="s">
        <v>164</v>
      </c>
      <c r="B13" s="91" t="s">
        <v>165</v>
      </c>
      <c r="C13" s="128"/>
      <c r="D13" s="92" t="s">
        <v>166</v>
      </c>
      <c r="E13" s="92" t="s">
        <v>167</v>
      </c>
      <c r="F13" s="93" t="s">
        <v>168</v>
      </c>
    </row>
    <row r="14" spans="1:6" ht="14.25">
      <c r="A14" s="94">
        <v>1</v>
      </c>
      <c r="B14" s="95" t="s">
        <v>169</v>
      </c>
      <c r="C14" s="96" t="s">
        <v>170</v>
      </c>
      <c r="D14" s="97" t="s">
        <v>171</v>
      </c>
      <c r="E14" s="97">
        <v>11</v>
      </c>
      <c r="F14" s="98">
        <v>63722</v>
      </c>
    </row>
    <row r="15" spans="1:6" ht="13.5" thickBot="1">
      <c r="A15" s="129" t="s">
        <v>172</v>
      </c>
      <c r="B15" s="130"/>
      <c r="C15" s="99"/>
      <c r="D15" s="100"/>
      <c r="E15" s="100"/>
      <c r="F15" s="101">
        <f>SUM(F14:F14)</f>
        <v>63722</v>
      </c>
    </row>
    <row r="16" ht="12.75">
      <c r="C16" s="50"/>
    </row>
  </sheetData>
  <sheetProtection/>
  <mergeCells count="3">
    <mergeCell ref="A5:F5"/>
    <mergeCell ref="C12:C13"/>
    <mergeCell ref="A15:B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E20" sqref="E19:E20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14.00390625" style="0" customWidth="1"/>
    <col min="4" max="4" width="12.7109375" style="0" customWidth="1"/>
    <col min="5" max="5" width="16.140625" style="0" customWidth="1"/>
    <col min="6" max="6" width="18.7109375" style="0" customWidth="1"/>
    <col min="7" max="7" width="14.8515625" style="0" customWidth="1"/>
  </cols>
  <sheetData>
    <row r="3" spans="6:7" ht="12.75">
      <c r="F3" t="s">
        <v>175</v>
      </c>
      <c r="G3" s="50"/>
    </row>
    <row r="5" spans="1:7" ht="12.75">
      <c r="A5" s="121" t="s">
        <v>181</v>
      </c>
      <c r="B5" s="121"/>
      <c r="C5" s="121"/>
      <c r="D5" s="121"/>
      <c r="E5" s="121"/>
      <c r="F5" s="121"/>
      <c r="G5" s="121"/>
    </row>
    <row r="6" spans="1:7" ht="12.75">
      <c r="A6" s="85"/>
      <c r="B6" s="85"/>
      <c r="C6" s="85"/>
      <c r="D6" s="85"/>
      <c r="E6" s="85"/>
      <c r="F6" s="85"/>
      <c r="G6" s="85"/>
    </row>
    <row r="7" spans="1:7" ht="12.75">
      <c r="A7" s="85"/>
      <c r="B7" s="85"/>
      <c r="C7" s="85"/>
      <c r="D7" s="85"/>
      <c r="E7" s="85"/>
      <c r="F7" s="85"/>
      <c r="G7" s="85"/>
    </row>
    <row r="8" spans="1:7" ht="13.5" thickBot="1">
      <c r="A8" s="85"/>
      <c r="B8" s="85"/>
      <c r="C8" s="85"/>
      <c r="D8" s="85"/>
      <c r="E8" s="85"/>
      <c r="F8" s="85"/>
      <c r="G8" s="102"/>
    </row>
    <row r="9" spans="1:7" ht="12.75">
      <c r="A9" s="131" t="s">
        <v>176</v>
      </c>
      <c r="B9" s="133" t="s">
        <v>177</v>
      </c>
      <c r="C9" s="135" t="s">
        <v>178</v>
      </c>
      <c r="D9" s="135"/>
      <c r="E9" s="135"/>
      <c r="F9" s="135"/>
      <c r="G9" s="136" t="s">
        <v>119</v>
      </c>
    </row>
    <row r="10" spans="1:7" ht="12.75">
      <c r="A10" s="132"/>
      <c r="B10" s="134"/>
      <c r="C10" s="103">
        <v>2014</v>
      </c>
      <c r="D10" s="103">
        <v>2015</v>
      </c>
      <c r="E10" s="103">
        <v>2016</v>
      </c>
      <c r="F10" s="104" t="s">
        <v>180</v>
      </c>
      <c r="G10" s="137"/>
    </row>
    <row r="11" spans="1:7" ht="12.75">
      <c r="A11" s="105" t="s">
        <v>179</v>
      </c>
      <c r="B11" s="105" t="s">
        <v>179</v>
      </c>
      <c r="C11" s="105" t="s">
        <v>179</v>
      </c>
      <c r="D11" s="105" t="s">
        <v>179</v>
      </c>
      <c r="E11" s="105" t="s">
        <v>179</v>
      </c>
      <c r="F11" s="105" t="s">
        <v>179</v>
      </c>
      <c r="G11" s="105" t="s">
        <v>179</v>
      </c>
    </row>
    <row r="12" spans="1:7" ht="12.75">
      <c r="A12" s="138"/>
      <c r="B12" s="118"/>
      <c r="C12" s="118"/>
      <c r="D12" s="118"/>
      <c r="E12" s="118"/>
      <c r="F12" s="118"/>
      <c r="G12" s="118"/>
    </row>
    <row r="13" spans="1:7" ht="12.75">
      <c r="A13" s="138"/>
      <c r="B13" s="118"/>
      <c r="C13" s="118"/>
      <c r="D13" s="118"/>
      <c r="E13" s="118"/>
      <c r="F13" s="118"/>
      <c r="G13" s="118"/>
    </row>
  </sheetData>
  <sheetProtection/>
  <mergeCells count="12">
    <mergeCell ref="F12:F13"/>
    <mergeCell ref="G12:G13"/>
    <mergeCell ref="A5:G5"/>
    <mergeCell ref="A9:A10"/>
    <mergeCell ref="B9:B10"/>
    <mergeCell ref="C9:F9"/>
    <mergeCell ref="G9:G10"/>
    <mergeCell ref="A12:A13"/>
    <mergeCell ref="B12:B13"/>
    <mergeCell ref="C12:C13"/>
    <mergeCell ref="D12:D13"/>
    <mergeCell ref="E12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Felhasználó</cp:lastModifiedBy>
  <cp:lastPrinted>2014-02-28T12:44:11Z</cp:lastPrinted>
  <dcterms:created xsi:type="dcterms:W3CDTF">2007-03-26T12:02:37Z</dcterms:created>
  <dcterms:modified xsi:type="dcterms:W3CDTF">2014-02-28T12:44:17Z</dcterms:modified>
  <cp:category/>
  <cp:version/>
  <cp:contentType/>
  <cp:contentStatus/>
</cp:coreProperties>
</file>