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216" activeTab="0"/>
  </bookViews>
  <sheets>
    <sheet name="1 mell Összevont kv mérleg Önk" sheetId="1" r:id="rId1"/>
    <sheet name="2a mell Bev rovatonként Önk" sheetId="2" r:id="rId2"/>
    <sheet name="2b mell Bev rovatonként KÖH" sheetId="3" r:id="rId3"/>
    <sheet name="3a mell Kiad rovatonként Önk" sheetId="4" r:id="rId4"/>
    <sheet name="3b mell Kiad rovatonként KÖH" sheetId="5" r:id="rId5"/>
    <sheet name="4 mell Beruházások felújítások" sheetId="6" r:id="rId6"/>
    <sheet name="5a mell Maradvány Önk" sheetId="7" r:id="rId7"/>
    <sheet name="5b mell Maradvány KÖH" sheetId="8" r:id="rId8"/>
    <sheet name="6 mell Létszám" sheetId="9" r:id="rId9"/>
    <sheet name="7 mell Vagyonkimutatás" sheetId="10" r:id="rId10"/>
    <sheet name="8 mell közvetett tám" sheetId="11" r:id="rId11"/>
    <sheet name="9a mell Mérleg Önk" sheetId="12" r:id="rId12"/>
    <sheet name="9b Mérleg KÖH" sheetId="13" r:id="rId13"/>
    <sheet name="10a mell Eredménykimutatás Önk" sheetId="14" r:id="rId14"/>
    <sheet name="10b mell Eredménykimutatás KÖH" sheetId="15" r:id="rId15"/>
    <sheet name="11 mell 11 M űrlap" sheetId="16" r:id="rId16"/>
    <sheet name="1 tájékoztató 11C" sheetId="17" r:id="rId17"/>
  </sheets>
  <definedNames/>
  <calcPr fullCalcOnLoad="1"/>
</workbook>
</file>

<file path=xl/sharedStrings.xml><?xml version="1.0" encoding="utf-8"?>
<sst xmlns="http://schemas.openxmlformats.org/spreadsheetml/2006/main" count="1024" uniqueCount="624">
  <si>
    <t xml:space="preserve"> </t>
  </si>
  <si>
    <t>10</t>
  </si>
  <si>
    <t>02</t>
  </si>
  <si>
    <t>03</t>
  </si>
  <si>
    <t>04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</si>
  <si>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</si>
  <si>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</si>
  <si>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</si>
  <si>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</si>
  <si>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</si>
  <si>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</si>
  <si>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Normatív jutalmak (K1102)</t>
  </si>
  <si>
    <t>07</t>
  </si>
  <si>
    <t>Béren kívüli juttatások (K1107)</t>
  </si>
  <si>
    <t>09</t>
  </si>
  <si>
    <t>Közlekedési költségtérítés (K1109)</t>
  </si>
  <si>
    <t>Egyéb költségtérítések (K1110)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</si>
  <si>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</si>
  <si>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</si>
  <si>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</si>
  <si>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</si>
  <si>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</si>
  <si>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</si>
  <si>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</si>
  <si>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</si>
  <si>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</si>
  <si>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</si>
  <si>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</si>
  <si>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</si>
  <si>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</si>
  <si>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</si>
  <si>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</si>
  <si>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</si>
  <si>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</si>
  <si>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</si>
  <si>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</si>
  <si>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</si>
  <si>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</si>
  <si>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</si>
  <si>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</si>
  <si>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</si>
  <si>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</si>
  <si>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</si>
  <si>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</si>
  <si>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</si>
  <si>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</si>
  <si>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</si>
  <si>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</si>
  <si>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</si>
  <si>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</si>
  <si>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</si>
  <si>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</si>
  <si>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</si>
  <si>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38</t>
  </si>
  <si>
    <t>Bérleti és lízing díjak (&gt;=39)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</si>
  <si>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</si>
  <si>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</si>
  <si>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</si>
  <si>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</si>
  <si>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</si>
  <si>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</si>
  <si>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</si>
  <si>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</si>
  <si>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</si>
  <si>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</si>
  <si>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</si>
  <si>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</si>
  <si>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</si>
  <si>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</si>
  <si>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</si>
  <si>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</si>
  <si>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</si>
  <si>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</si>
  <si>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</si>
  <si>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</si>
  <si>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</si>
  <si>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</si>
  <si>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</si>
  <si>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</si>
  <si>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</si>
  <si>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</si>
  <si>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</si>
  <si>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</si>
  <si>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</si>
  <si>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</si>
  <si>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</si>
  <si>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</si>
  <si>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</si>
  <si>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</si>
  <si>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</si>
  <si>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</si>
  <si>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</si>
  <si>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</si>
  <si>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</si>
  <si>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</si>
  <si>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</si>
  <si>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</si>
  <si>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</si>
  <si>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</si>
  <si>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</si>
  <si>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</si>
  <si>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</si>
  <si>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</si>
  <si>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</si>
  <si>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</si>
  <si>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</si>
  <si>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</si>
  <si>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</si>
  <si>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</si>
  <si>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</si>
  <si>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</si>
  <si>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182</t>
  </si>
  <si>
    <t>ebből: egyéb civil szervezetek (K512)</t>
  </si>
  <si>
    <t>183</t>
  </si>
  <si>
    <t>ebből: háztartások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</si>
  <si>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</si>
  <si>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</si>
  <si>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</si>
  <si>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</si>
  <si>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</si>
  <si>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</si>
  <si>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</si>
  <si>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</si>
  <si>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</si>
  <si>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</si>
  <si>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</si>
  <si>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</si>
  <si>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</si>
  <si>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</si>
  <si>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</si>
  <si>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</si>
  <si>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</si>
  <si>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</si>
  <si>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</si>
  <si>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</si>
  <si>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</si>
  <si>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</si>
  <si>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</si>
  <si>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</si>
  <si>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</si>
  <si>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</si>
  <si>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</si>
  <si>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</si>
  <si>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</si>
  <si>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</si>
  <si>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</si>
  <si>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</si>
  <si>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37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</si>
  <si>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</si>
  <si>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</si>
  <si>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</si>
  <si>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</si>
  <si>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</si>
  <si>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</si>
  <si>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</si>
  <si>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</si>
  <si>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</si>
  <si>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</si>
  <si>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</si>
  <si>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</si>
  <si>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</si>
  <si>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</si>
  <si>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</si>
  <si>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</si>
  <si>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</si>
  <si>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</si>
  <si>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</si>
  <si>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</si>
  <si>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</si>
  <si>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</si>
  <si>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</si>
  <si>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158</t>
  </si>
  <si>
    <t>ebből: tartózkodás után fizetett idegenforgalmi adó  (B355)</t>
  </si>
  <si>
    <t>168</t>
  </si>
  <si>
    <t>Termékek és szolgáltatások adói (=117+140+144+145+150)  (B35)</t>
  </si>
  <si>
    <t>169</t>
  </si>
  <si>
    <t>Egyéb közhatalmi bevételek (&gt;=170+…+184) (B36)</t>
  </si>
  <si>
    <t>172</t>
  </si>
  <si>
    <t>ebből: igazgatási szolgáltatási díjak (B36)</t>
  </si>
  <si>
    <t>185</t>
  </si>
  <si>
    <t>Közhatalmi bevételek (=93+94+104+109+168+169) (B3)</t>
  </si>
  <si>
    <t>Szolgáltatások ellenértéke (&gt;=188+189) (B402)</t>
  </si>
  <si>
    <t>Közvetített szolgáltatások ellenértéke  (&gt;=191) (B403)</t>
  </si>
  <si>
    <t>ebből: államháztartáson belül (B403)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</si>
  <si>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</si>
  <si>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</si>
  <si>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</si>
  <si>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</si>
  <si>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Kiszámlázott általános forgalmi adó (B406)</t>
  </si>
  <si>
    <t>Általános forgalmi adó visszatérítése (B407)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</si>
  <si>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</si>
  <si>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</si>
  <si>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</si>
  <si>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</si>
  <si>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</si>
  <si>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</si>
  <si>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</si>
  <si>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224</t>
  </si>
  <si>
    <t>Ingatlanok értékesítése (&gt;=225) (B52)</t>
  </si>
  <si>
    <t>226</t>
  </si>
  <si>
    <t>Egyéb tárgyi eszközök értékesítése (B53)</t>
  </si>
  <si>
    <t>230</t>
  </si>
  <si>
    <t>Felhalmozási bevételek (=222+224+226+227+229) (B5)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</si>
  <si>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</si>
  <si>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</si>
  <si>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</si>
  <si>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</si>
  <si>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</si>
  <si>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</si>
  <si>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</si>
  <si>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</si>
  <si>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</si>
  <si>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</si>
  <si>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</si>
  <si>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</si>
  <si>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</si>
  <si>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</si>
  <si>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</si>
  <si>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</si>
  <si>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</si>
  <si>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</si>
  <si>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</si>
  <si>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</si>
  <si>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Összesen</t>
  </si>
  <si>
    <t>Átlagos statisztikai állományi létszám</t>
  </si>
  <si>
    <t>Összeg</t>
  </si>
  <si>
    <t>62</t>
  </si>
  <si>
    <t>66</t>
  </si>
  <si>
    <t>78</t>
  </si>
  <si>
    <t>81</t>
  </si>
  <si>
    <t>57</t>
  </si>
  <si>
    <t>11</t>
  </si>
  <si>
    <t>82</t>
  </si>
  <si>
    <t>11/C - Az önkormányzatok általános, köznevelési és szociális feladataihoz kapcsolódó támogatások elszámolása</t>
  </si>
  <si>
    <t>Támogatás évközi változása - Május 15.</t>
  </si>
  <si>
    <t>Támogatás évközi változása - Október 1.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</si>
  <si>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</si>
  <si>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</si>
  <si>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</si>
  <si>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</si>
  <si>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</si>
  <si>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</si>
  <si>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(09 01 01 01 00)</t>
  </si>
  <si>
    <t>II. A települési önkormányzatok egyes köznevelési feladatainak támogatása (09 01 02 00 00)</t>
  </si>
  <si>
    <t>III.3. Egyes szociális és gyermekjóléti feladatok támogatása és III.7. Kiegészítő támogatás a bölcsődében foglalkoztatott, felsőfokú végzettségű kisgyermeknevelők béréhez (09 01 03 03 00)</t>
  </si>
  <si>
    <t>08</t>
  </si>
  <si>
    <t>III.5. Intézményi gyermekétkeztetés támogatása (09 01 03 05 00)</t>
  </si>
  <si>
    <t>III.6. Rászoruló gyermekek szünidei étkeztetése (09 01 03 06 00)</t>
  </si>
  <si>
    <t>Összesen:</t>
  </si>
  <si>
    <t>13</t>
  </si>
  <si>
    <t>11/M - A helyi önkormányzatok visszafizetési kötelezettsége, pótlólagos támogatása (Ávr. 111. §), és a jogtalan igénybevétele után fizetendő ügyleti kamata (Ávr. 112. §)</t>
  </si>
  <si>
    <t>Ávr. 111. § a) szerinti valamennyi támogatás visszafizetendő összege (11.c űrlap 10. sor 10. és 11. oszlopok és a 11.a űrlap 42. sor 6. oszlopának figyelembe vétele mellett)</t>
  </si>
  <si>
    <t>A 11.c űrlap 5. során elszámolt 2. melléklet II.4. az óvodapedagógusok minősítéséhez kapcsolódó támogatás összege</t>
  </si>
  <si>
    <t>Kamat alapba számító együttes eltérés összege a 2016. XC. törvény 39. § (3) bekezdése alapján (a 11/C űrlap 2,5,6,7,8 és 9. sor 11. oszlop értékeinek összege csökkentve ugyanezen sorok 10. oszlopának értékével és ezen űrlap 11. sor 3. oszlop értékeinek összegével)</t>
  </si>
  <si>
    <t>Kamatalapba számító rendelkezésre bocsátott támogatások összege (a 11.c űrlap 2,5,6,7,8 és 9. sorban a 3. oszlop és a 3+4+5. oszlop összege közül a nagyobb figyelembevételével számított együttes összege csökkentve ezen űrlap 10. sor 3. oszlop szerinti összegekkel)</t>
  </si>
  <si>
    <t>Önkormányzat tőketartozása összesen (1+3+…+9)</t>
  </si>
  <si>
    <t>A 21. sor szerinti tőketartozás 10032000-01031496 számlára fizetendő része (1+3+4+5+6-visszafizetendő vis maior támogatás+7+8+9):</t>
  </si>
  <si>
    <t>24</t>
  </si>
  <si>
    <t>Önkormányzat visszafizetési kötelezettsége és fizetendő kamat összesen (20+21)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</si>
  <si>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</si>
  <si>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</si>
  <si>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</si>
  <si>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</si>
  <si>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</si>
  <si>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</si>
  <si>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</si>
  <si>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</si>
  <si>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</si>
  <si>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</si>
  <si>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</si>
  <si>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</si>
  <si>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</si>
  <si>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</si>
  <si>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</si>
  <si>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</si>
  <si>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</si>
  <si>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</si>
  <si>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</si>
  <si>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</si>
  <si>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</si>
  <si>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</si>
  <si>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</si>
  <si>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</si>
  <si>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</si>
  <si>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</si>
  <si>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</si>
  <si>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</si>
  <si>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</si>
  <si>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</si>
  <si>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</si>
  <si>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</si>
  <si>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</si>
  <si>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</si>
  <si>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</si>
  <si>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</si>
  <si>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</si>
  <si>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</si>
  <si>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</si>
  <si>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</si>
  <si>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142</t>
  </si>
  <si>
    <t>D/II Költségvetési évet követően esedékes követelések (=D/II/1+…+D/II/8)</t>
  </si>
  <si>
    <t>152</t>
  </si>
  <si>
    <t>D/III/4 Forgótőke elszámolása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</si>
  <si>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</si>
  <si>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</si>
  <si>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</si>
  <si>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</si>
  <si>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</si>
  <si>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</si>
  <si>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</si>
  <si>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</si>
  <si>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</si>
  <si>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</si>
  <si>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</si>
  <si>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</si>
  <si>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</si>
  <si>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</si>
  <si>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</si>
  <si>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</si>
  <si>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</si>
  <si>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</si>
  <si>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</si>
  <si>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</si>
  <si>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</si>
  <si>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</si>
  <si>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</si>
  <si>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</si>
  <si>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</si>
  <si>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</si>
  <si>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186</t>
  </si>
  <si>
    <t>G/ SAJÁT TŐKE  (= G/I+…+G/VI)</t>
  </si>
  <si>
    <t>195</t>
  </si>
  <si>
    <t>H/I/7 Költségvetési évben esedékes kötelezettségek felújításokra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</si>
  <si>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</si>
  <si>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</si>
  <si>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</si>
  <si>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</si>
  <si>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</si>
  <si>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</si>
  <si>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</si>
  <si>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</si>
  <si>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</si>
  <si>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</si>
  <si>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</si>
  <si>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</si>
  <si>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</si>
  <si>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</si>
  <si>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</si>
  <si>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</si>
  <si>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</si>
  <si>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</si>
  <si>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</si>
  <si>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</si>
  <si>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</si>
  <si>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</si>
  <si>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</si>
  <si>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</si>
  <si>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</si>
  <si>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</si>
  <si>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</si>
  <si>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</si>
  <si>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</si>
  <si>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</si>
  <si>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</si>
  <si>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</si>
  <si>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</si>
  <si>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</si>
  <si>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</si>
  <si>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</si>
  <si>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</si>
  <si>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</si>
  <si>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</si>
  <si>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</si>
  <si>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</si>
  <si>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</si>
  <si>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</si>
  <si>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Adatok forintban</t>
  </si>
  <si>
    <t>Sor</t>
  </si>
  <si>
    <t>Pénzforgalmi teljesítés</t>
  </si>
  <si>
    <t>Szilvásvárad Község Önkormányzata</t>
  </si>
  <si>
    <t>KIADÁSOK MINDÖSSZESEN:</t>
  </si>
  <si>
    <t>2017. éves kiadásainak alakulása rovatonként részletezve</t>
  </si>
  <si>
    <t>3/a. számú melléklet a .../2018. (..) önkormányzati rendelethez</t>
  </si>
  <si>
    <t>2017. éves bevételeinek alakulása rovatonként részletezve</t>
  </si>
  <si>
    <t>Települési önkorm. kulturális feladatainak támogatása (B114)</t>
  </si>
  <si>
    <t>BEVÉTELEK MINDÖSSZESEN:</t>
  </si>
  <si>
    <t>5/a. számú melléklet a .../2018. (..) számú önkormányzati rendelethez</t>
  </si>
  <si>
    <t>Maradványkimutatás 2017.12.31.</t>
  </si>
  <si>
    <t>Összeg (Ft)</t>
  </si>
  <si>
    <t xml:space="preserve">01. Alaptevékenység költségvetési bevételei       </t>
  </si>
  <si>
    <t xml:space="preserve">02. Alaptevékenység költségvetési kiadásai        </t>
  </si>
  <si>
    <t>I. Alaptevékenység költségvetési egyenlege (=01-02)</t>
  </si>
  <si>
    <t>03. Alaptevékenység finanszírozási bevételei</t>
  </si>
  <si>
    <t xml:space="preserve">04. Alaptevékenység finanszírozási kiadásai       </t>
  </si>
  <si>
    <t>II. Alaptevékenység finanszírozási egyenlege (03-04)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</si>
  <si>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</si>
  <si>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</si>
  <si>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</si>
  <si>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III. Vállalkozási tevékenység költségvetési egyenlege (05-06)</t>
  </si>
  <si>
    <t>07.Vállalkozási tevékenység finanszírozási bevétel</t>
  </si>
  <si>
    <t>08. Vállalkozási tevékenység finanszírozási kiadás</t>
  </si>
  <si>
    <t>IV.Vállalkozási tevékenység finanszírozási egyenlege (07-08)</t>
  </si>
  <si>
    <t xml:space="preserve">B) Vállalkozási tevékenység maradványa (=±III±IV) </t>
  </si>
  <si>
    <t xml:space="preserve">C) Összes maradvány (=A+B)                        </t>
  </si>
  <si>
    <t>D) Alaptevékenység kötelezettségvállalással terhelt maradványa</t>
  </si>
  <si>
    <t xml:space="preserve">E) Alaptevékenység szabad maradványa (=A-D)       </t>
  </si>
  <si>
    <t>F) Vállalkozási tevékenységet terhelő befizetési kötelezettség (B*0,1)</t>
  </si>
  <si>
    <t xml:space="preserve">G) Vállalkozási tevékenység felhasználható maradványa (B-F) </t>
  </si>
  <si>
    <t>10/a. számú melléklet a .../2018. (..) számú önkormányzati rendelethez</t>
  </si>
  <si>
    <t>Költségvetési törvény alapján feladatátvétellel vagy feladatátadással korrigált támogatás</t>
  </si>
  <si>
    <t>1.számú tájékoztató …/2018. (..) számú önkormányzati rendelethez</t>
  </si>
  <si>
    <t>Sor-szám</t>
  </si>
  <si>
    <t>11. számú melléklet a …/2018. (..) önkormányzati rendelethez</t>
  </si>
  <si>
    <t>Eredménykimutatás 2017.12.31.</t>
  </si>
  <si>
    <t>könyvviteli mérleg 2017.12.31.</t>
  </si>
  <si>
    <t>9/a.számú melléklet a .../2018. (..) számú önkormányzati rendelethez</t>
  </si>
  <si>
    <t>7. sz. melléklet a .../2018. (..) számú önkormányzati rendelethez</t>
  </si>
  <si>
    <t>Szilvásvárad Község Önkormányzatának</t>
  </si>
  <si>
    <t>vagyonkimutatása 2017. 12. 31.</t>
  </si>
  <si>
    <t>1. Az önkormányzat törzsvagyonának bemutatása:</t>
  </si>
  <si>
    <t>1.1. Az önkormányzat forgalomképtelen vagyona:</t>
  </si>
  <si>
    <t>Bruttó érték (eFt)</t>
  </si>
  <si>
    <t>Elszámolt értékcsökkenés (eFt)</t>
  </si>
  <si>
    <t>Nettó érték (eFt)</t>
  </si>
  <si>
    <t>Forgalomképtelen földterületek</t>
  </si>
  <si>
    <t>Forgalomképtelen egyéb építmények</t>
  </si>
  <si>
    <t>Forgalomképtelen egyéb építm.folyamatban lévő beruházása</t>
  </si>
  <si>
    <t>Vagyonkezelésbe vett állami egyéb építmények</t>
  </si>
  <si>
    <t>1.2. Az önkormányzat korlátozottan forgalomképes vagyona:</t>
  </si>
  <si>
    <t>Korl.forgalomképes szellemi termékek</t>
  </si>
  <si>
    <t>Korl.forgalomképes földterületek</t>
  </si>
  <si>
    <t>Korl.forgalomképes épületek</t>
  </si>
  <si>
    <t>Üzemeltetésre, kezelésre átadott korl.forgalomképes ingatlanok</t>
  </si>
  <si>
    <t>Vagyonkezelésbe adott korl.forgalomképes épületek</t>
  </si>
  <si>
    <t>Korl.forg.képes egyéb épületek folyamatban lévő beruházása</t>
  </si>
  <si>
    <t>1.3. Az önkormányzat TÖRZSVAGYONÁNAK értéke összesen:</t>
  </si>
  <si>
    <t>Forgalomképtelen vagyon</t>
  </si>
  <si>
    <t>Korlátozottan forgalomképes vagyon</t>
  </si>
  <si>
    <t xml:space="preserve">2. Az önkormányzat tulajdonában lévő FORGALOMKÉPES INGATLANVAGYON részletes </t>
  </si>
  <si>
    <t>bemutatása:</t>
  </si>
  <si>
    <t>Hrsz.</t>
  </si>
  <si>
    <t>Becsült érték (eFt)</t>
  </si>
  <si>
    <t>Beépítetlen ter.(Meggyes lakótelek)</t>
  </si>
  <si>
    <t>251/82</t>
  </si>
  <si>
    <t>251/81</t>
  </si>
  <si>
    <t>251/80</t>
  </si>
  <si>
    <t>251/83</t>
  </si>
  <si>
    <t>251/84</t>
  </si>
  <si>
    <t>251/85</t>
  </si>
  <si>
    <t>Beépítetlen terület (Meggyes)</t>
  </si>
  <si>
    <t>251/51</t>
  </si>
  <si>
    <t>Óvoda területe (Park u. 2.)</t>
  </si>
  <si>
    <t>Beépítetlen terület (Park u.)</t>
  </si>
  <si>
    <t>415/31</t>
  </si>
  <si>
    <t>Gyep (rét, belterület)</t>
  </si>
  <si>
    <t>415/60</t>
  </si>
  <si>
    <t>Beépítetlen terület (Miskolci út 2.)</t>
  </si>
  <si>
    <t>760/5</t>
  </si>
  <si>
    <t>Szántó (Vasút út)</t>
  </si>
  <si>
    <t>Beépítetlen terület (Pincesor)</t>
  </si>
  <si>
    <t>858/32</t>
  </si>
  <si>
    <t>Beépítetlen terület (Temető)</t>
  </si>
  <si>
    <t>860/1</t>
  </si>
  <si>
    <t>Beépítetlen terület (Dobó u.)</t>
  </si>
  <si>
    <t>Gyümölcsös (külterület)</t>
  </si>
  <si>
    <t>Szőlő (külterület)</t>
  </si>
  <si>
    <t xml:space="preserve"> 2024/2</t>
  </si>
  <si>
    <t xml:space="preserve"> 2045/1</t>
  </si>
  <si>
    <t xml:space="preserve"> 2045/2</t>
  </si>
  <si>
    <t xml:space="preserve"> 2045/3</t>
  </si>
  <si>
    <t xml:space="preserve"> 2045/4</t>
  </si>
  <si>
    <t xml:space="preserve"> 2101/1</t>
  </si>
  <si>
    <t xml:space="preserve"> 2101/3</t>
  </si>
  <si>
    <t xml:space="preserve"> 2141/1</t>
  </si>
  <si>
    <t xml:space="preserve"> 2349/1</t>
  </si>
  <si>
    <t xml:space="preserve"> 2349/2</t>
  </si>
  <si>
    <t xml:space="preserve"> 2425/1</t>
  </si>
  <si>
    <t xml:space="preserve"> 2425/2</t>
  </si>
  <si>
    <t xml:space="preserve"> 2426/1</t>
  </si>
  <si>
    <t>Gyep (külterület)</t>
  </si>
  <si>
    <t>Gyep, legelő (külterület)</t>
  </si>
  <si>
    <t xml:space="preserve"> 020/2</t>
  </si>
  <si>
    <t>Szemétlerakó telep (külterület)</t>
  </si>
  <si>
    <t xml:space="preserve"> 032/2</t>
  </si>
  <si>
    <t>Szántó (külterület)</t>
  </si>
  <si>
    <t xml:space="preserve"> 048/3</t>
  </si>
  <si>
    <t xml:space="preserve"> 048/6</t>
  </si>
  <si>
    <t xml:space="preserve"> 048/11</t>
  </si>
  <si>
    <t xml:space="preserve"> 048/20</t>
  </si>
  <si>
    <t xml:space="preserve"> 056/1</t>
  </si>
  <si>
    <t xml:space="preserve"> 056/11</t>
  </si>
  <si>
    <t xml:space="preserve"> 056/14</t>
  </si>
  <si>
    <t>3. Az önkormányzat tulajdonában lévő EGYÉB VAGYON bemutatása:</t>
  </si>
  <si>
    <t>Szellemi termékek</t>
  </si>
  <si>
    <t>Vagyonkezelésbe adott szellemi termékek</t>
  </si>
  <si>
    <t>Ügyviteli, számítástechnikai eszközök</t>
  </si>
  <si>
    <t>Egyéb gépek, berendezések, felszerelések</t>
  </si>
  <si>
    <t>Vagyonkezelésbe adott gépek,berendezések</t>
  </si>
  <si>
    <t>Járművek</t>
  </si>
  <si>
    <t>Belföldi részvények, részesedések</t>
  </si>
  <si>
    <t>4. Az önkormányzat tulajdonában lévő ÖSSZES VAGYON értéke:</t>
  </si>
  <si>
    <t>Törzsvagyon</t>
  </si>
  <si>
    <t>Forgalomképes ingatlanvagyon</t>
  </si>
  <si>
    <t>Egyéb vagyon</t>
  </si>
  <si>
    <t>Szervezeti egység, feladat megnevezése</t>
  </si>
  <si>
    <t>Választott tisztségviselők létszáma (fő)</t>
  </si>
  <si>
    <t>Közalkalmazottak létszáma (fő)</t>
  </si>
  <si>
    <t>Munka törvénykönyve hatálya alá tartozók létszáma (fő)</t>
  </si>
  <si>
    <t>Létszám összesen (fő)</t>
  </si>
  <si>
    <t>Önkormányzati igazgatás</t>
  </si>
  <si>
    <t>Bejáró óvodások szállításának feladatai</t>
  </si>
  <si>
    <t>Háziorvosi ellátás</t>
  </si>
  <si>
    <t>Védőnői ellátás</t>
  </si>
  <si>
    <t>Parkfenntartási feladatok</t>
  </si>
  <si>
    <t>Múzeumi kiállítási tevékenység</t>
  </si>
  <si>
    <t>Könyvtári szolgáltatások</t>
  </si>
  <si>
    <t xml:space="preserve">Közfoglalkoztatás </t>
  </si>
  <si>
    <t>Szilvásváradi Közös Önkormányzati Hivatal</t>
  </si>
  <si>
    <t>Szilvásvárad Község Önkormányzata összesen (irányítása alá tartozó szervekkel együtt):</t>
  </si>
  <si>
    <t>6.számú melléklet a .../2018. (..) számú önkormányzati rendelethez</t>
  </si>
  <si>
    <t>és irányítása alá tartozó intézményei</t>
  </si>
  <si>
    <t>2017. év létszám adatai</t>
  </si>
  <si>
    <t>1. számú melléklet a .../2018. (..) önkormányzati rendelethez</t>
  </si>
  <si>
    <t>2017. éves összevont költségvetési mérlege</t>
  </si>
  <si>
    <t xml:space="preserve">főbb kiadási és bevételi rovatonként </t>
  </si>
  <si>
    <t>BEVÉTELEK</t>
  </si>
  <si>
    <t>2017. évi eredeti EI</t>
  </si>
  <si>
    <t>2017. évi módosított EI</t>
  </si>
  <si>
    <t>2017. éves teljesítés</t>
  </si>
  <si>
    <t>Teljesítés %-a</t>
  </si>
  <si>
    <t>KIADÁSOK</t>
  </si>
  <si>
    <t>I. Működési bevételek és kiadások</t>
  </si>
  <si>
    <t>Önkormányzat működési célú költségvetési támogatása (B11)</t>
  </si>
  <si>
    <t>Személyi juttatások (K1)</t>
  </si>
  <si>
    <t>Egyéb működési célú támogatások államháztartáson belülről (B16)</t>
  </si>
  <si>
    <t>Munkaadókat terhelő járulékok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</si>
  <si>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</si>
  <si>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</si>
  <si>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</si>
  <si>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</si>
  <si>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</si>
  <si>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</si>
  <si>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</si>
  <si>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</si>
  <si>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Központi, irányító szervi működési támogatás folyósítása (K915)</t>
  </si>
  <si>
    <t>Működési bevételek összesen:</t>
  </si>
  <si>
    <t>Működési kiadások összesen:</t>
  </si>
  <si>
    <t>Teljesített működési bevételek és kiadások egyenlege:</t>
  </si>
  <si>
    <t>II. Felhalmozási bevételek és kiadások</t>
  </si>
  <si>
    <t>Felhalmozási célú támogatások államházt. belülről (B2)</t>
  </si>
  <si>
    <t>Beruházások (K6)</t>
  </si>
  <si>
    <t>Felhalmozási bevételek (B5)</t>
  </si>
  <si>
    <t>Felújítások (K7)</t>
  </si>
  <si>
    <t>Felhalmozási célú átvett pénzeszközök államházt.kívülről (B73)</t>
  </si>
  <si>
    <t>Felhalmozási célú tartalékok (K513)</t>
  </si>
  <si>
    <t>Felhalmozási célú hitelfelvétel (B811)</t>
  </si>
  <si>
    <t>Felhalmozási célú hiteltörlesztés (K9111)</t>
  </si>
  <si>
    <t>Felhalmozási bevételek összesen:</t>
  </si>
  <si>
    <t>Felhalmozási kiadások összesen:</t>
  </si>
  <si>
    <t>Teljesített felhalmozási bevételek és kiadások egyenlege:</t>
  </si>
  <si>
    <t>PÉNZFORGALMI BEVÉTELEK ÖSSZESEN:</t>
  </si>
  <si>
    <t>PÉNZFORGALMI KIADÁSOK ÖSSZESEN:</t>
  </si>
  <si>
    <t>Foglalkoztatottak egyéb személyi juttatásai (&gt;=14) (K1113)</t>
  </si>
  <si>
    <t>3/b. számú melléklet a .../2018. (..) önkormányzati rendelethez</t>
  </si>
  <si>
    <t>5/b. számú melléklet a .../2018. (..) számú önkormányzati rendelethez</t>
  </si>
  <si>
    <t>Központi, irányító szervi támogatás (B816)</t>
  </si>
  <si>
    <t>Szilvásvárad Közös Önkormányzati Hivatal</t>
  </si>
  <si>
    <t>Konkrét beruházási cél</t>
  </si>
  <si>
    <t>Konkrét felújítási cél</t>
  </si>
  <si>
    <t>4. számú melléklet a .../2018. (..) önkormányzati rendelethez</t>
  </si>
  <si>
    <t>2017. évben teljesített beruházási kiadásai</t>
  </si>
  <si>
    <t>2017. évben teljesített felújítási kiadásai</t>
  </si>
  <si>
    <t>2017. éves teljesítés összege</t>
  </si>
  <si>
    <t>Mérleg vásárlás (Konyhára)</t>
  </si>
  <si>
    <t>Csecsemő mérleg vásárlás (védőnői szolg.)</t>
  </si>
  <si>
    <t>Tolóajtós tároló szekrény (Konyhára)</t>
  </si>
  <si>
    <t>Hűtőszekrény beszerzés (Gondozási Központ)</t>
  </si>
  <si>
    <t>Magasnyomású mosó beszerzés</t>
  </si>
  <si>
    <t>Magasnyomású mosó beszerzés (Közfoglalkoztatás)</t>
  </si>
  <si>
    <t>Kompresszor vásárlás</t>
  </si>
  <si>
    <t>Asztali körfűrész vásárlás</t>
  </si>
  <si>
    <t>Motorfűrész vásárlás</t>
  </si>
  <si>
    <t>Hegesztőgép vásárlás</t>
  </si>
  <si>
    <t>I. világháborús emlékmű felújítása</t>
  </si>
  <si>
    <t>Térburkolat kialakítása Szalajka völgyben</t>
  </si>
  <si>
    <t>2506-os országos közút felújítása</t>
  </si>
  <si>
    <t>Konditerem eszközök beszerzése</t>
  </si>
  <si>
    <t>Porszívó vásárlás</t>
  </si>
  <si>
    <t>Szennyvízcsatorna hálózat felújítása (használati díj terhére)</t>
  </si>
  <si>
    <t>Konditerem (Miskolci út 8. sz. alatti épület) felújítása</t>
  </si>
  <si>
    <t>Miskolci út 7. sz. alatti épület felújítása</t>
  </si>
  <si>
    <t>10/b. számú melléklet a .../2018. (..) számú önkormányzati rendelethez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</si>
  <si>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</si>
  <si>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</si>
  <si>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</si>
  <si>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</si>
  <si>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</si>
  <si>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</si>
  <si>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237</t>
  </si>
  <si>
    <t>H/III/1 Kapott előlegek</t>
  </si>
  <si>
    <t>9/b.számú melléklet a .../2018. (..) számú önkormányzati rendelethez</t>
  </si>
  <si>
    <t>2/b. számú melléklet a .../2018. (..) önkormányzati rendelethez</t>
  </si>
  <si>
    <t>2/a. számú melléklet a .../2018. (..) önkormányzati rendelethez</t>
  </si>
  <si>
    <t>Adatok ezer forintban</t>
  </si>
  <si>
    <t>Sorszám</t>
  </si>
  <si>
    <t>Bevételi jogcím</t>
  </si>
  <si>
    <t>Kedvezmények összege</t>
  </si>
  <si>
    <t>1.</t>
  </si>
  <si>
    <t>Ellátottak térítési díjának, illetve kártérítésének méltányossági alapon történő elengedése</t>
  </si>
  <si>
    <t>2.</t>
  </si>
  <si>
    <t>Lakosság részére lakásépítéshez, lakásfelújításhoz nyújtott kölcsönök elengedésének összege</t>
  </si>
  <si>
    <t>3.</t>
  </si>
  <si>
    <t>Kommunális adóból biztosított kedvezmény, mentesség</t>
  </si>
  <si>
    <t>4.</t>
  </si>
  <si>
    <t>Idegenforgalmi adóból biztosított kedvezmény, mentesség</t>
  </si>
  <si>
    <t>5.</t>
  </si>
  <si>
    <t>Gépjárműadóból biztosított kedvezmény, mentesség</t>
  </si>
  <si>
    <t>6.</t>
  </si>
  <si>
    <t>Helyiségek, eszközök hasznosításából származó bevételből nyújtott kedvezmény, mentesség</t>
  </si>
  <si>
    <t>7.</t>
  </si>
  <si>
    <t>Egyéb kedvezmény</t>
  </si>
  <si>
    <t>8.</t>
  </si>
  <si>
    <t>8. számú melléklet a .../2018. (..) számú önkormányzati rendelethez</t>
  </si>
  <si>
    <t>által nyújtott közvetett támogatások 2017. évben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</si>
</sst>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\ _F_t_-;\-* #,##0\ _F_t_-;_-* &quot;-&quot;??\ _F_t_-;_-@_-"/>
    <numFmt numFmtId="174" formatCode="0.0%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0" borderId="7" applyNumberFormat="0" applyFon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5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6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right" vertical="center" wrapText="1"/>
    </xf>
    <xf numFmtId="173" fontId="65" fillId="31" borderId="10" xfId="40" applyNumberFormat="1" applyFont="1" applyFill="1" applyBorder="1" applyAlignment="1">
      <alignment vertical="center"/>
    </xf>
    <xf numFmtId="0" fontId="3" fillId="29" borderId="10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left" vertical="center" wrapText="1"/>
    </xf>
    <xf numFmtId="3" fontId="3" fillId="29" borderId="1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 horizontal="center"/>
    </xf>
    <xf numFmtId="0" fontId="66" fillId="31" borderId="10" xfId="0" applyFont="1" applyFill="1" applyBorder="1" applyAlignment="1">
      <alignment horizontal="center" vertical="center"/>
    </xf>
    <xf numFmtId="0" fontId="65" fillId="31" borderId="10" xfId="0" applyFont="1" applyFill="1" applyBorder="1" applyAlignment="1">
      <alignment horizontal="center" vertical="center"/>
    </xf>
    <xf numFmtId="0" fontId="65" fillId="31" borderId="10" xfId="0" applyFont="1" applyFill="1" applyBorder="1" applyAlignment="1">
      <alignment horizontal="center" vertical="center" wrapText="1"/>
    </xf>
    <xf numFmtId="173" fontId="65" fillId="31" borderId="10" xfId="40" applyNumberFormat="1" applyFont="1" applyFill="1" applyBorder="1" applyAlignment="1">
      <alignment horizontal="right" vertical="center"/>
    </xf>
    <xf numFmtId="0" fontId="67" fillId="0" borderId="0" xfId="59" applyFont="1">
      <alignment/>
      <protection/>
    </xf>
    <xf numFmtId="0" fontId="63" fillId="0" borderId="0" xfId="59" applyFont="1" applyAlignment="1">
      <alignment horizontal="right"/>
      <protection/>
    </xf>
    <xf numFmtId="0" fontId="48" fillId="0" borderId="0" xfId="59">
      <alignment/>
      <protection/>
    </xf>
    <xf numFmtId="0" fontId="68" fillId="0" borderId="0" xfId="59" applyFont="1">
      <alignment/>
      <protection/>
    </xf>
    <xf numFmtId="0" fontId="66" fillId="0" borderId="0" xfId="59" applyFont="1" applyAlignment="1">
      <alignment horizontal="center"/>
      <protection/>
    </xf>
    <xf numFmtId="0" fontId="66" fillId="0" borderId="0" xfId="59" applyFont="1" applyAlignment="1">
      <alignment horizontal="center"/>
      <protection/>
    </xf>
    <xf numFmtId="0" fontId="66" fillId="0" borderId="10" xfId="59" applyFont="1" applyBorder="1" applyAlignment="1">
      <alignment horizontal="center" vertical="center"/>
      <protection/>
    </xf>
    <xf numFmtId="0" fontId="68" fillId="0" borderId="10" xfId="59" applyFont="1" applyBorder="1">
      <alignment/>
      <protection/>
    </xf>
    <xf numFmtId="3" fontId="29" fillId="0" borderId="10" xfId="59" applyNumberFormat="1" applyFont="1" applyBorder="1" applyAlignment="1">
      <alignment horizontal="center" vertical="top" wrapText="1"/>
      <protection/>
    </xf>
    <xf numFmtId="0" fontId="66" fillId="0" borderId="10" xfId="59" applyFont="1" applyBorder="1">
      <alignment/>
      <protection/>
    </xf>
    <xf numFmtId="173" fontId="66" fillId="0" borderId="10" xfId="42" applyNumberFormat="1" applyFont="1" applyBorder="1" applyAlignment="1">
      <alignment horizontal="right"/>
    </xf>
    <xf numFmtId="173" fontId="66" fillId="0" borderId="10" xfId="42" applyNumberFormat="1" applyFont="1" applyBorder="1" applyAlignment="1">
      <alignment/>
    </xf>
    <xf numFmtId="173" fontId="68" fillId="0" borderId="10" xfId="42" applyNumberFormat="1" applyFont="1" applyBorder="1" applyAlignment="1">
      <alignment/>
    </xf>
    <xf numFmtId="0" fontId="66" fillId="29" borderId="10" xfId="59" applyFont="1" applyFill="1" applyBorder="1">
      <alignment/>
      <protection/>
    </xf>
    <xf numFmtId="173" fontId="66" fillId="29" borderId="10" xfId="42" applyNumberFormat="1" applyFont="1" applyFill="1" applyBorder="1" applyAlignment="1">
      <alignment/>
    </xf>
    <xf numFmtId="0" fontId="30" fillId="30" borderId="10" xfId="0" applyFont="1" applyFill="1" applyBorder="1" applyAlignment="1">
      <alignment horizontal="center" vertical="center" wrapText="1"/>
    </xf>
    <xf numFmtId="0" fontId="66" fillId="29" borderId="10" xfId="59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30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3" fontId="3" fillId="3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left" vertical="center" wrapText="1"/>
    </xf>
    <xf numFmtId="3" fontId="4" fillId="31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2" fillId="31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6" fillId="0" borderId="0" xfId="0" applyFont="1" applyAlignment="1">
      <alignment horizontal="center"/>
    </xf>
    <xf numFmtId="0" fontId="32" fillId="29" borderId="10" xfId="0" applyFont="1" applyFill="1" applyBorder="1" applyAlignment="1">
      <alignment horizontal="center" vertical="center" wrapText="1"/>
    </xf>
    <xf numFmtId="0" fontId="64" fillId="0" borderId="0" xfId="59" applyFont="1" applyAlignment="1">
      <alignment horizontal="right"/>
      <protection/>
    </xf>
    <xf numFmtId="0" fontId="69" fillId="0" borderId="0" xfId="59" applyFont="1">
      <alignment/>
      <protection/>
    </xf>
    <xf numFmtId="0" fontId="70" fillId="0" borderId="0" xfId="59" applyFont="1">
      <alignment/>
      <protection/>
    </xf>
    <xf numFmtId="0" fontId="70" fillId="0" borderId="10" xfId="59" applyFont="1" applyBorder="1" applyAlignment="1">
      <alignment horizontal="center" vertical="center"/>
      <protection/>
    </xf>
    <xf numFmtId="0" fontId="64" fillId="0" borderId="10" xfId="59" applyFont="1" applyBorder="1" applyAlignment="1">
      <alignment horizontal="center" vertical="center" wrapText="1"/>
      <protection/>
    </xf>
    <xf numFmtId="0" fontId="68" fillId="0" borderId="10" xfId="59" applyFont="1" applyBorder="1" applyAlignment="1">
      <alignment horizontal="left"/>
      <protection/>
    </xf>
    <xf numFmtId="173" fontId="68" fillId="0" borderId="10" xfId="42" applyNumberFormat="1" applyFont="1" applyFill="1" applyBorder="1" applyAlignment="1">
      <alignment horizontal="right"/>
    </xf>
    <xf numFmtId="173" fontId="68" fillId="0" borderId="10" xfId="42" applyNumberFormat="1" applyFont="1" applyBorder="1" applyAlignment="1">
      <alignment horizontal="right"/>
    </xf>
    <xf numFmtId="0" fontId="68" fillId="0" borderId="11" xfId="59" applyFont="1" applyBorder="1" applyAlignment="1">
      <alignment horizontal="left" wrapText="1"/>
      <protection/>
    </xf>
    <xf numFmtId="0" fontId="68" fillId="0" borderId="12" xfId="59" applyFont="1" applyBorder="1" applyAlignment="1">
      <alignment horizontal="left" wrapText="1"/>
      <protection/>
    </xf>
    <xf numFmtId="0" fontId="70" fillId="0" borderId="10" xfId="59" applyFont="1" applyBorder="1" applyAlignment="1">
      <alignment horizontal="left"/>
      <protection/>
    </xf>
    <xf numFmtId="173" fontId="70" fillId="0" borderId="10" xfId="42" applyNumberFormat="1" applyFont="1" applyBorder="1" applyAlignment="1">
      <alignment horizontal="right"/>
    </xf>
    <xf numFmtId="0" fontId="68" fillId="0" borderId="0" xfId="59" applyFont="1" applyAlignment="1">
      <alignment horizontal="left"/>
      <protection/>
    </xf>
    <xf numFmtId="0" fontId="66" fillId="0" borderId="0" xfId="59" applyFont="1">
      <alignment/>
      <protection/>
    </xf>
    <xf numFmtId="0" fontId="66" fillId="0" borderId="10" xfId="59" applyFont="1" applyBorder="1" applyAlignment="1">
      <alignment horizontal="left"/>
      <protection/>
    </xf>
    <xf numFmtId="0" fontId="64" fillId="0" borderId="10" xfId="59" applyFont="1" applyBorder="1" applyAlignment="1">
      <alignment horizontal="center" vertical="center"/>
      <protection/>
    </xf>
    <xf numFmtId="0" fontId="67" fillId="0" borderId="10" xfId="59" applyFont="1" applyBorder="1">
      <alignment/>
      <protection/>
    </xf>
    <xf numFmtId="0" fontId="67" fillId="0" borderId="10" xfId="59" applyFont="1" applyFill="1" applyBorder="1" applyAlignment="1">
      <alignment horizontal="center"/>
      <protection/>
    </xf>
    <xf numFmtId="173" fontId="67" fillId="0" borderId="10" xfId="42" applyNumberFormat="1" applyFont="1" applyFill="1" applyBorder="1" applyAlignment="1">
      <alignment/>
    </xf>
    <xf numFmtId="173" fontId="67" fillId="0" borderId="10" xfId="42" applyNumberFormat="1" applyFont="1" applyBorder="1" applyAlignment="1">
      <alignment/>
    </xf>
    <xf numFmtId="173" fontId="68" fillId="0" borderId="13" xfId="42" applyNumberFormat="1" applyFont="1" applyFill="1" applyBorder="1" applyAlignment="1">
      <alignment/>
    </xf>
    <xf numFmtId="0" fontId="48" fillId="0" borderId="0" xfId="59" applyBorder="1">
      <alignment/>
      <protection/>
    </xf>
    <xf numFmtId="0" fontId="67" fillId="0" borderId="10" xfId="59" applyNumberFormat="1" applyFont="1" applyFill="1" applyBorder="1" applyAlignment="1">
      <alignment horizontal="center"/>
      <protection/>
    </xf>
    <xf numFmtId="0" fontId="65" fillId="0" borderId="11" xfId="59" applyFont="1" applyBorder="1" applyAlignment="1">
      <alignment horizontal="center"/>
      <protection/>
    </xf>
    <xf numFmtId="0" fontId="65" fillId="0" borderId="12" xfId="59" applyFont="1" applyBorder="1" applyAlignment="1">
      <alignment horizontal="center"/>
      <protection/>
    </xf>
    <xf numFmtId="173" fontId="65" fillId="0" borderId="10" xfId="59" applyNumberFormat="1" applyFont="1" applyBorder="1">
      <alignment/>
      <protection/>
    </xf>
    <xf numFmtId="0" fontId="68" fillId="0" borderId="0" xfId="59" applyFont="1" applyAlignment="1">
      <alignment horizontal="center"/>
      <protection/>
    </xf>
    <xf numFmtId="0" fontId="68" fillId="0" borderId="11" xfId="59" applyFont="1" applyBorder="1" applyAlignment="1">
      <alignment horizontal="left"/>
      <protection/>
    </xf>
    <xf numFmtId="0" fontId="68" fillId="0" borderId="12" xfId="59" applyFont="1" applyBorder="1" applyAlignment="1">
      <alignment horizontal="left"/>
      <protection/>
    </xf>
    <xf numFmtId="173" fontId="68" fillId="0" borderId="0" xfId="59" applyNumberFormat="1" applyFont="1">
      <alignment/>
      <protection/>
    </xf>
    <xf numFmtId="173" fontId="48" fillId="0" borderId="0" xfId="59" applyNumberFormat="1">
      <alignment/>
      <protection/>
    </xf>
    <xf numFmtId="0" fontId="66" fillId="29" borderId="10" xfId="59" applyFont="1" applyFill="1" applyBorder="1" applyAlignment="1">
      <alignment horizontal="left"/>
      <protection/>
    </xf>
    <xf numFmtId="173" fontId="66" fillId="29" borderId="10" xfId="42" applyNumberFormat="1" applyFont="1" applyFill="1" applyBorder="1" applyAlignment="1">
      <alignment horizontal="right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64" fillId="29" borderId="10" xfId="0" applyFont="1" applyFill="1" applyBorder="1" applyAlignment="1">
      <alignment vertical="center"/>
    </xf>
    <xf numFmtId="0" fontId="64" fillId="29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5" fillId="30" borderId="10" xfId="0" applyFont="1" applyFill="1" applyBorder="1" applyAlignment="1">
      <alignment horizontal="left" vertical="center" wrapText="1"/>
    </xf>
    <xf numFmtId="0" fontId="65" fillId="30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1" borderId="10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horizontal="center" vertical="center" wrapText="1"/>
    </xf>
    <xf numFmtId="0" fontId="42" fillId="29" borderId="11" xfId="0" applyFont="1" applyFill="1" applyBorder="1" applyAlignment="1">
      <alignment horizontal="center" vertical="center"/>
    </xf>
    <xf numFmtId="0" fontId="42" fillId="29" borderId="14" xfId="0" applyFont="1" applyFill="1" applyBorder="1" applyAlignment="1">
      <alignment horizontal="center" vertical="center"/>
    </xf>
    <xf numFmtId="0" fontId="42" fillId="29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9" fontId="43" fillId="0" borderId="10" xfId="67" applyNumberFormat="1" applyFont="1" applyBorder="1" applyAlignment="1">
      <alignment horizontal="center" vertical="center"/>
    </xf>
    <xf numFmtId="173" fontId="43" fillId="0" borderId="10" xfId="43" applyNumberFormat="1" applyFont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0" fillId="29" borderId="10" xfId="0" applyFont="1" applyFill="1" applyBorder="1" applyAlignment="1">
      <alignment vertical="center" wrapText="1"/>
    </xf>
    <xf numFmtId="3" fontId="40" fillId="29" borderId="10" xfId="0" applyNumberFormat="1" applyFont="1" applyFill="1" applyBorder="1" applyAlignment="1">
      <alignment vertical="center"/>
    </xf>
    <xf numFmtId="9" fontId="42" fillId="29" borderId="10" xfId="67" applyNumberFormat="1" applyFont="1" applyFill="1" applyBorder="1" applyAlignment="1">
      <alignment horizontal="center" vertical="center"/>
    </xf>
    <xf numFmtId="3" fontId="40" fillId="29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40" fillId="29" borderId="11" xfId="0" applyFont="1" applyFill="1" applyBorder="1" applyAlignment="1">
      <alignment horizontal="center" vertical="center" wrapText="1"/>
    </xf>
    <xf numFmtId="0" fontId="40" fillId="29" borderId="14" xfId="0" applyFont="1" applyFill="1" applyBorder="1" applyAlignment="1">
      <alignment horizontal="center" vertical="center" wrapText="1"/>
    </xf>
    <xf numFmtId="3" fontId="40" fillId="29" borderId="14" xfId="0" applyNumberFormat="1" applyFont="1" applyFill="1" applyBorder="1" applyAlignment="1">
      <alignment horizontal="left" vertical="center" wrapText="1"/>
    </xf>
    <xf numFmtId="0" fontId="40" fillId="29" borderId="12" xfId="0" applyFont="1" applyFill="1" applyBorder="1" applyAlignment="1">
      <alignment vertical="center" wrapText="1"/>
    </xf>
    <xf numFmtId="0" fontId="42" fillId="30" borderId="11" xfId="0" applyFont="1" applyFill="1" applyBorder="1" applyAlignment="1">
      <alignment horizontal="center" vertical="center" wrapText="1"/>
    </xf>
    <xf numFmtId="0" fontId="0" fillId="30" borderId="14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174" fontId="43" fillId="0" borderId="10" xfId="67" applyNumberFormat="1" applyFont="1" applyBorder="1" applyAlignment="1">
      <alignment horizontal="left" vertical="center" indent="2"/>
    </xf>
    <xf numFmtId="0" fontId="40" fillId="30" borderId="10" xfId="0" applyFont="1" applyFill="1" applyBorder="1" applyAlignment="1">
      <alignment vertical="center" wrapText="1"/>
    </xf>
    <xf numFmtId="3" fontId="40" fillId="30" borderId="10" xfId="0" applyNumberFormat="1" applyFont="1" applyFill="1" applyBorder="1" applyAlignment="1">
      <alignment vertical="center"/>
    </xf>
    <xf numFmtId="174" fontId="42" fillId="30" borderId="10" xfId="67" applyNumberFormat="1" applyFont="1" applyFill="1" applyBorder="1" applyAlignment="1">
      <alignment horizontal="left" vertical="center" indent="2"/>
    </xf>
    <xf numFmtId="3" fontId="40" fillId="30" borderId="10" xfId="0" applyNumberFormat="1" applyFont="1" applyFill="1" applyBorder="1" applyAlignment="1">
      <alignment vertical="center" wrapText="1"/>
    </xf>
    <xf numFmtId="9" fontId="42" fillId="30" borderId="10" xfId="67" applyNumberFormat="1" applyFont="1" applyFill="1" applyBorder="1" applyAlignment="1">
      <alignment horizontal="center" vertical="center"/>
    </xf>
    <xf numFmtId="0" fontId="40" fillId="30" borderId="11" xfId="0" applyFont="1" applyFill="1" applyBorder="1" applyAlignment="1">
      <alignment horizontal="center" vertical="center" wrapText="1"/>
    </xf>
    <xf numFmtId="0" fontId="40" fillId="30" borderId="14" xfId="0" applyFont="1" applyFill="1" applyBorder="1" applyAlignment="1">
      <alignment horizontal="center" vertical="center" wrapText="1"/>
    </xf>
    <xf numFmtId="3" fontId="40" fillId="30" borderId="14" xfId="0" applyNumberFormat="1" applyFont="1" applyFill="1" applyBorder="1" applyAlignment="1">
      <alignment horizontal="left" vertical="center" wrapText="1"/>
    </xf>
    <xf numFmtId="9" fontId="40" fillId="30" borderId="12" xfId="0" applyNumberFormat="1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vertical="center" wrapText="1"/>
    </xf>
    <xf numFmtId="3" fontId="42" fillId="31" borderId="10" xfId="0" applyNumberFormat="1" applyFont="1" applyFill="1" applyBorder="1" applyAlignment="1">
      <alignment vertical="center"/>
    </xf>
    <xf numFmtId="174" fontId="42" fillId="31" borderId="10" xfId="67" applyNumberFormat="1" applyFont="1" applyFill="1" applyBorder="1" applyAlignment="1">
      <alignment horizontal="left" vertical="center" indent="2"/>
    </xf>
    <xf numFmtId="3" fontId="42" fillId="31" borderId="10" xfId="0" applyNumberFormat="1" applyFont="1" applyFill="1" applyBorder="1" applyAlignment="1">
      <alignment vertical="center" wrapText="1"/>
    </xf>
    <xf numFmtId="9" fontId="42" fillId="31" borderId="10" xfId="67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3" fontId="39" fillId="0" borderId="0" xfId="0" applyNumberFormat="1" applyFont="1" applyAlignment="1">
      <alignment/>
    </xf>
    <xf numFmtId="0" fontId="3" fillId="0" borderId="0" xfId="0" applyFont="1" applyAlignment="1">
      <alignment/>
    </xf>
    <xf numFmtId="0" fontId="32" fillId="30" borderId="10" xfId="0" applyFont="1" applyFill="1" applyBorder="1" applyAlignment="1">
      <alignment horizontal="center" vertical="center" wrapText="1"/>
    </xf>
    <xf numFmtId="0" fontId="66" fillId="0" borderId="0" xfId="59" applyFont="1" applyAlignment="1">
      <alignment horizontal="center" vertical="center"/>
      <protection/>
    </xf>
    <xf numFmtId="0" fontId="70" fillId="0" borderId="0" xfId="59" applyFont="1" applyAlignment="1">
      <alignment horizontal="right"/>
      <protection/>
    </xf>
    <xf numFmtId="0" fontId="66" fillId="29" borderId="10" xfId="59" applyFont="1" applyFill="1" applyBorder="1" applyAlignment="1">
      <alignment horizontal="left" vertical="center"/>
      <protection/>
    </xf>
    <xf numFmtId="0" fontId="67" fillId="0" borderId="10" xfId="59" applyFont="1" applyBorder="1" applyAlignment="1">
      <alignment horizontal="left" vertical="center"/>
      <protection/>
    </xf>
    <xf numFmtId="173" fontId="67" fillId="0" borderId="10" xfId="42" applyNumberFormat="1" applyFont="1" applyFill="1" applyBorder="1" applyAlignment="1">
      <alignment horizontal="right"/>
    </xf>
    <xf numFmtId="0" fontId="67" fillId="0" borderId="10" xfId="59" applyFont="1" applyBorder="1" applyAlignment="1">
      <alignment horizontal="left" vertical="center" wrapText="1"/>
      <protection/>
    </xf>
    <xf numFmtId="0" fontId="65" fillId="29" borderId="10" xfId="59" applyFont="1" applyFill="1" applyBorder="1" applyAlignment="1">
      <alignment horizontal="left" vertical="center"/>
      <protection/>
    </xf>
    <xf numFmtId="173" fontId="65" fillId="29" borderId="10" xfId="42" applyNumberFormat="1" applyFont="1" applyFill="1" applyBorder="1" applyAlignment="1">
      <alignment horizontal="center"/>
    </xf>
    <xf numFmtId="173" fontId="67" fillId="0" borderId="10" xfId="42" applyNumberFormat="1" applyFont="1" applyFill="1" applyBorder="1" applyAlignment="1">
      <alignment horizontal="right" vertical="center"/>
    </xf>
    <xf numFmtId="0" fontId="66" fillId="29" borderId="15" xfId="59" applyFont="1" applyFill="1" applyBorder="1" applyAlignment="1">
      <alignment horizontal="center" vertical="center" wrapText="1"/>
      <protection/>
    </xf>
    <xf numFmtId="0" fontId="66" fillId="29" borderId="16" xfId="59" applyFont="1" applyFill="1" applyBorder="1" applyAlignment="1">
      <alignment horizontal="center" vertical="center" wrapText="1"/>
      <protection/>
    </xf>
    <xf numFmtId="0" fontId="67" fillId="0" borderId="10" xfId="59" applyFont="1" applyFill="1" applyBorder="1" applyAlignment="1">
      <alignment horizontal="left" vertical="center"/>
      <protection/>
    </xf>
    <xf numFmtId="0" fontId="72" fillId="0" borderId="0" xfId="59" applyFont="1">
      <alignment/>
      <protection/>
    </xf>
    <xf numFmtId="0" fontId="73" fillId="0" borderId="0" xfId="59" applyFont="1" applyAlignment="1">
      <alignment horizontal="center"/>
      <protection/>
    </xf>
    <xf numFmtId="0" fontId="72" fillId="0" borderId="0" xfId="59" applyFont="1" applyAlignment="1">
      <alignment horizontal="center"/>
      <protection/>
    </xf>
    <xf numFmtId="0" fontId="74" fillId="0" borderId="0" xfId="59" applyFont="1" applyAlignment="1">
      <alignment horizontal="right"/>
      <protection/>
    </xf>
    <xf numFmtId="0" fontId="68" fillId="0" borderId="10" xfId="59" applyFont="1" applyBorder="1" applyAlignment="1">
      <alignment horizontal="center"/>
      <protection/>
    </xf>
    <xf numFmtId="0" fontId="68" fillId="0" borderId="10" xfId="59" applyFont="1" applyBorder="1" applyAlignment="1">
      <alignment wrapText="1"/>
      <protection/>
    </xf>
    <xf numFmtId="0" fontId="68" fillId="32" borderId="10" xfId="59" applyFont="1" applyFill="1" applyBorder="1" applyAlignment="1">
      <alignment horizontal="center"/>
      <protection/>
    </xf>
    <xf numFmtId="0" fontId="66" fillId="32" borderId="10" xfId="59" applyFont="1" applyFill="1" applyBorder="1">
      <alignment/>
      <protection/>
    </xf>
    <xf numFmtId="173" fontId="66" fillId="32" borderId="10" xfId="42" applyNumberFormat="1" applyFont="1" applyFill="1" applyBorder="1" applyAlignment="1">
      <alignment/>
    </xf>
    <xf numFmtId="173" fontId="68" fillId="0" borderId="0" xfId="42" applyNumberFormat="1" applyFon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  <cellStyle name="Százalék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9">
      <selection activeCell="G17" sqref="G17"/>
    </sheetView>
  </sheetViews>
  <sheetFormatPr defaultColWidth="9.00390625" defaultRowHeight="12.75"/>
  <cols>
    <col min="1" max="1" width="36.875" style="0" customWidth="1"/>
    <col min="2" max="2" width="12.375" style="0" customWidth="1"/>
    <col min="3" max="3" width="14.50390625" style="0" customWidth="1"/>
    <col min="4" max="4" width="14.375" style="0" customWidth="1"/>
    <col min="5" max="5" width="12.375" style="0" customWidth="1"/>
    <col min="6" max="6" width="39.00390625" style="0" customWidth="1"/>
    <col min="7" max="7" width="12.375" style="0" customWidth="1"/>
    <col min="8" max="8" width="15.75390625" style="0" customWidth="1"/>
    <col min="9" max="9" width="16.625" style="0" customWidth="1"/>
    <col min="10" max="10" width="12.375" style="0" customWidth="1"/>
  </cols>
  <sheetData>
    <row r="1" spans="1:10" ht="16.5">
      <c r="A1" s="111"/>
      <c r="B1" s="111"/>
      <c r="C1" s="111"/>
      <c r="D1" s="111"/>
      <c r="E1" s="111"/>
      <c r="F1" s="111"/>
      <c r="G1" s="111"/>
      <c r="H1" s="111"/>
      <c r="I1" s="111"/>
      <c r="J1" s="112" t="s">
        <v>522</v>
      </c>
    </row>
    <row r="2" spans="1:10" ht="9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6.5">
      <c r="A3" s="113" t="s">
        <v>379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6.5">
      <c r="A4" s="113" t="s">
        <v>523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6.5">
      <c r="A5" s="113" t="s">
        <v>524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8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 customHeight="1">
      <c r="A7" s="114"/>
      <c r="B7" s="114"/>
      <c r="C7" s="114"/>
      <c r="D7" s="114"/>
      <c r="E7" s="114"/>
      <c r="F7" s="114"/>
      <c r="G7" s="114"/>
      <c r="H7" s="114"/>
      <c r="I7" s="114"/>
      <c r="J7" s="115" t="s">
        <v>376</v>
      </c>
    </row>
    <row r="8" spans="1:10" ht="33.75" customHeight="1">
      <c r="A8" s="116" t="s">
        <v>525</v>
      </c>
      <c r="B8" s="117" t="s">
        <v>526</v>
      </c>
      <c r="C8" s="117" t="s">
        <v>527</v>
      </c>
      <c r="D8" s="117" t="s">
        <v>528</v>
      </c>
      <c r="E8" s="117" t="s">
        <v>529</v>
      </c>
      <c r="F8" s="116" t="s">
        <v>530</v>
      </c>
      <c r="G8" s="117" t="s">
        <v>526</v>
      </c>
      <c r="H8" s="117" t="s">
        <v>527</v>
      </c>
      <c r="I8" s="117" t="s">
        <v>528</v>
      </c>
      <c r="J8" s="117" t="s">
        <v>529</v>
      </c>
    </row>
    <row r="9" spans="1:10" ht="23.25" customHeight="1">
      <c r="A9" s="118" t="s">
        <v>531</v>
      </c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30.75">
      <c r="A10" s="121" t="s">
        <v>532</v>
      </c>
      <c r="B10" s="122">
        <v>168342191</v>
      </c>
      <c r="C10" s="122">
        <v>181061746</v>
      </c>
      <c r="D10" s="122">
        <v>181061746</v>
      </c>
      <c r="E10" s="123">
        <f>D10/C10</f>
        <v>1</v>
      </c>
      <c r="F10" s="121" t="s">
        <v>533</v>
      </c>
      <c r="G10" s="122">
        <v>36270750</v>
      </c>
      <c r="H10" s="124">
        <v>36369585</v>
      </c>
      <c r="I10" s="124">
        <v>33234753</v>
      </c>
      <c r="J10" s="123">
        <f>I10/H10</f>
        <v>0.913806220224949</v>
      </c>
    </row>
    <row r="11" spans="1:10" ht="30.75">
      <c r="A11" s="121" t="s">
        <v>534</v>
      </c>
      <c r="B11" s="125">
        <v>22092000</v>
      </c>
      <c r="C11" s="125">
        <v>35193000</v>
      </c>
      <c r="D11" s="125">
        <v>33735703</v>
      </c>
      <c r="E11" s="123">
        <f aca="true" t="shared" si="0" ref="E11:E19">D11/C11</f>
        <v>0.958591282357287</v>
      </c>
      <c r="F11" s="121" t="s">
        <v>535</v>
      </c>
      <c r="G11" s="122">
        <v>6378000</v>
      </c>
      <c r="H11" s="124">
        <v>6378000</v>
      </c>
      <c r="I11" s="124">
        <v>6245226</v>
      </c>
      <c r="J11" s="123">
        <f aca="true" t="shared" si="1" ref="J11:J19">I11/H11</f>
        <v>0.9791825023518345</v>
      </c>
    </row>
    <row r="12" spans="1:10" ht="27" customHeight="1">
      <c r="A12" s="121" t="s">
        <v>536</v>
      </c>
      <c r="B12" s="125">
        <v>89750000</v>
      </c>
      <c r="C12" s="125">
        <v>92791859</v>
      </c>
      <c r="D12" s="125">
        <v>118367434</v>
      </c>
      <c r="E12" s="123">
        <f t="shared" si="0"/>
        <v>1.2756230479227708</v>
      </c>
      <c r="F12" s="121" t="s">
        <v>537</v>
      </c>
      <c r="G12" s="122">
        <v>54810000</v>
      </c>
      <c r="H12" s="124">
        <v>67055115</v>
      </c>
      <c r="I12" s="124">
        <v>59851501</v>
      </c>
      <c r="J12" s="123">
        <f t="shared" si="1"/>
        <v>0.8925717448996993</v>
      </c>
    </row>
    <row r="13" spans="1:10" ht="27" customHeight="1">
      <c r="A13" s="121" t="s">
        <v>538</v>
      </c>
      <c r="B13" s="122">
        <v>27516000</v>
      </c>
      <c r="C13" s="122">
        <v>34462026</v>
      </c>
      <c r="D13" s="122">
        <v>29122606</v>
      </c>
      <c r="E13" s="123">
        <f t="shared" si="0"/>
        <v>0.8450636651484158</v>
      </c>
      <c r="F13" s="121" t="s">
        <v>539</v>
      </c>
      <c r="G13" s="122">
        <v>3500000</v>
      </c>
      <c r="H13" s="124">
        <v>4930500</v>
      </c>
      <c r="I13" s="124">
        <v>4546216</v>
      </c>
      <c r="J13" s="123">
        <f t="shared" si="1"/>
        <v>0.922059831660075</v>
      </c>
    </row>
    <row r="14" spans="1:10" ht="33" customHeight="1">
      <c r="A14" s="126" t="s">
        <v>540</v>
      </c>
      <c r="B14" s="122">
        <v>0</v>
      </c>
      <c r="C14" s="122">
        <v>0</v>
      </c>
      <c r="D14" s="122">
        <v>0</v>
      </c>
      <c r="E14" s="123"/>
      <c r="F14" s="121" t="s">
        <v>541</v>
      </c>
      <c r="G14" s="122">
        <v>0</v>
      </c>
      <c r="H14" s="124">
        <v>12177</v>
      </c>
      <c r="I14" s="124">
        <v>12177</v>
      </c>
      <c r="J14" s="123">
        <f t="shared" si="1"/>
        <v>1</v>
      </c>
    </row>
    <row r="15" spans="1:10" ht="30.75">
      <c r="A15" s="121" t="s">
        <v>216</v>
      </c>
      <c r="B15" s="122">
        <v>83476850</v>
      </c>
      <c r="C15" s="122">
        <v>83180351</v>
      </c>
      <c r="D15" s="122">
        <v>83180351</v>
      </c>
      <c r="E15" s="123">
        <f t="shared" si="0"/>
        <v>1</v>
      </c>
      <c r="F15" s="121" t="s">
        <v>542</v>
      </c>
      <c r="G15" s="122">
        <v>120693000</v>
      </c>
      <c r="H15" s="124">
        <v>126788682</v>
      </c>
      <c r="I15" s="124">
        <v>123164213</v>
      </c>
      <c r="J15" s="123">
        <f t="shared" si="1"/>
        <v>0.9714133080111993</v>
      </c>
    </row>
    <row r="16" spans="1:10" ht="30.75">
      <c r="A16" s="121" t="s">
        <v>219</v>
      </c>
      <c r="B16" s="122">
        <v>0</v>
      </c>
      <c r="C16" s="122">
        <v>0</v>
      </c>
      <c r="D16" s="122">
        <v>6733163</v>
      </c>
      <c r="E16" s="123"/>
      <c r="F16" s="121" t="s">
        <v>543</v>
      </c>
      <c r="G16" s="122">
        <v>13930000</v>
      </c>
      <c r="H16" s="124">
        <v>5785000</v>
      </c>
      <c r="I16" s="124">
        <v>5785000</v>
      </c>
      <c r="J16" s="123">
        <f t="shared" si="1"/>
        <v>1</v>
      </c>
    </row>
    <row r="17" spans="1:10" ht="30.75">
      <c r="A17" s="121"/>
      <c r="B17" s="122"/>
      <c r="C17" s="122"/>
      <c r="D17" s="122"/>
      <c r="E17" s="123"/>
      <c r="F17" s="121" t="s">
        <v>211</v>
      </c>
      <c r="G17" s="122">
        <v>6176387</v>
      </c>
      <c r="H17" s="124">
        <v>6176387</v>
      </c>
      <c r="I17" s="124">
        <v>6178387</v>
      </c>
      <c r="J17" s="123">
        <f t="shared" si="1"/>
        <v>1.000323813906091</v>
      </c>
    </row>
    <row r="18" spans="1:10" ht="30" customHeight="1">
      <c r="A18" s="121"/>
      <c r="B18" s="122"/>
      <c r="C18" s="122"/>
      <c r="D18" s="122"/>
      <c r="E18" s="123"/>
      <c r="F18" s="121" t="s">
        <v>544</v>
      </c>
      <c r="G18" s="122">
        <v>49665000</v>
      </c>
      <c r="H18" s="124">
        <v>55019608</v>
      </c>
      <c r="I18" s="124">
        <v>53765926</v>
      </c>
      <c r="J18" s="123">
        <f t="shared" si="1"/>
        <v>0.9772139052681</v>
      </c>
    </row>
    <row r="19" spans="1:11" ht="24" customHeight="1">
      <c r="A19" s="127" t="s">
        <v>545</v>
      </c>
      <c r="B19" s="128">
        <f>SUM(B10:B18)</f>
        <v>391177041</v>
      </c>
      <c r="C19" s="128">
        <f>SUM(C10:C18)</f>
        <v>426688982</v>
      </c>
      <c r="D19" s="128">
        <f>SUM(D10:D18)</f>
        <v>452201003</v>
      </c>
      <c r="E19" s="129">
        <f t="shared" si="0"/>
        <v>1.0597906720731776</v>
      </c>
      <c r="F19" s="127" t="s">
        <v>546</v>
      </c>
      <c r="G19" s="130">
        <f>SUM(G10:G18)</f>
        <v>291423137</v>
      </c>
      <c r="H19" s="130">
        <f>SUM(H10:H18)</f>
        <v>308515054</v>
      </c>
      <c r="I19" s="130">
        <f>SUM(I10:I18)</f>
        <v>292783399</v>
      </c>
      <c r="J19" s="129">
        <f t="shared" si="1"/>
        <v>0.9490084688055449</v>
      </c>
      <c r="K19" s="131"/>
    </row>
    <row r="20" spans="1:11" ht="33" customHeight="1">
      <c r="A20" s="132"/>
      <c r="B20" s="133"/>
      <c r="C20" s="133" t="s">
        <v>547</v>
      </c>
      <c r="D20" s="133"/>
      <c r="E20" s="133"/>
      <c r="F20" s="134">
        <f>D19-I19</f>
        <v>159417604</v>
      </c>
      <c r="G20" s="134"/>
      <c r="H20" s="134"/>
      <c r="I20" s="134"/>
      <c r="J20" s="135"/>
      <c r="K20" s="131"/>
    </row>
    <row r="21" spans="1:10" ht="23.25" customHeight="1">
      <c r="A21" s="136" t="s">
        <v>548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30.75">
      <c r="A22" s="121" t="s">
        <v>549</v>
      </c>
      <c r="B22" s="122">
        <v>0</v>
      </c>
      <c r="C22" s="122">
        <v>206986230</v>
      </c>
      <c r="D22" s="122">
        <v>206986230</v>
      </c>
      <c r="E22" s="139">
        <f>D22/C22</f>
        <v>1</v>
      </c>
      <c r="F22" s="121" t="s">
        <v>550</v>
      </c>
      <c r="G22" s="122">
        <v>5553000</v>
      </c>
      <c r="H22" s="124">
        <v>21071082</v>
      </c>
      <c r="I22" s="124">
        <v>21071017</v>
      </c>
      <c r="J22" s="123">
        <f>I22/H22</f>
        <v>0.9999969152035002</v>
      </c>
    </row>
    <row r="23" spans="1:10" ht="24" customHeight="1">
      <c r="A23" s="121" t="s">
        <v>551</v>
      </c>
      <c r="B23" s="122">
        <v>665000</v>
      </c>
      <c r="C23" s="122">
        <v>2325000</v>
      </c>
      <c r="D23" s="122">
        <v>649900</v>
      </c>
      <c r="E23" s="139">
        <f>D23/C23</f>
        <v>0.2795268817204301</v>
      </c>
      <c r="F23" s="121" t="s">
        <v>552</v>
      </c>
      <c r="G23" s="122">
        <v>93536933</v>
      </c>
      <c r="H23" s="124">
        <v>93536933</v>
      </c>
      <c r="I23" s="124">
        <v>10360508</v>
      </c>
      <c r="J23" s="123">
        <f>I23/H23</f>
        <v>0.11076381989133639</v>
      </c>
    </row>
    <row r="24" spans="1:10" ht="36" customHeight="1">
      <c r="A24" s="121" t="s">
        <v>553</v>
      </c>
      <c r="B24" s="122">
        <v>1500000</v>
      </c>
      <c r="C24" s="122">
        <v>2500000</v>
      </c>
      <c r="D24" s="122">
        <v>2500000</v>
      </c>
      <c r="E24" s="139">
        <f>D24/C24</f>
        <v>1</v>
      </c>
      <c r="F24" s="121" t="s">
        <v>554</v>
      </c>
      <c r="G24" s="122">
        <v>2828971</v>
      </c>
      <c r="H24" s="124">
        <v>215377143</v>
      </c>
      <c r="I24" s="124">
        <v>0</v>
      </c>
      <c r="J24" s="123">
        <f>I24/H24</f>
        <v>0</v>
      </c>
    </row>
    <row r="25" spans="1:10" ht="24.75" customHeight="1">
      <c r="A25" s="121" t="s">
        <v>555</v>
      </c>
      <c r="B25" s="122">
        <v>0</v>
      </c>
      <c r="C25" s="122">
        <v>0</v>
      </c>
      <c r="D25" s="122">
        <v>0</v>
      </c>
      <c r="E25" s="139"/>
      <c r="F25" s="121" t="s">
        <v>556</v>
      </c>
      <c r="G25" s="122">
        <v>0</v>
      </c>
      <c r="H25" s="122">
        <v>0</v>
      </c>
      <c r="I25" s="122">
        <v>0</v>
      </c>
      <c r="J25" s="123"/>
    </row>
    <row r="26" spans="1:11" ht="23.25" customHeight="1">
      <c r="A26" s="140" t="s">
        <v>557</v>
      </c>
      <c r="B26" s="141">
        <f>SUM(B22:B25)</f>
        <v>2165000</v>
      </c>
      <c r="C26" s="141">
        <f>SUM(C22:C25)</f>
        <v>211811230</v>
      </c>
      <c r="D26" s="141">
        <f>SUM(D22:D25)</f>
        <v>210136130</v>
      </c>
      <c r="E26" s="142">
        <f>D26/C26</f>
        <v>0.9920915430215858</v>
      </c>
      <c r="F26" s="140" t="s">
        <v>558</v>
      </c>
      <c r="G26" s="143">
        <f>SUM(G22:G25)</f>
        <v>101918904</v>
      </c>
      <c r="H26" s="143">
        <f>SUM(H22:H25)</f>
        <v>329985158</v>
      </c>
      <c r="I26" s="143">
        <f>SUM(I22:I25)</f>
        <v>31431525</v>
      </c>
      <c r="J26" s="144">
        <f>I26/H26</f>
        <v>0.09525132945524781</v>
      </c>
      <c r="K26" s="131"/>
    </row>
    <row r="27" spans="1:11" ht="31.5" customHeight="1">
      <c r="A27" s="145"/>
      <c r="B27" s="146"/>
      <c r="C27" s="146" t="s">
        <v>559</v>
      </c>
      <c r="D27" s="146"/>
      <c r="E27" s="146"/>
      <c r="F27" s="147">
        <f>D26-I26</f>
        <v>178704605</v>
      </c>
      <c r="G27" s="147"/>
      <c r="H27" s="147"/>
      <c r="I27" s="147"/>
      <c r="J27" s="148"/>
      <c r="K27" s="131"/>
    </row>
    <row r="28" spans="1:14" ht="30.75">
      <c r="A28" s="149" t="s">
        <v>560</v>
      </c>
      <c r="B28" s="150">
        <f>B19+B26</f>
        <v>393342041</v>
      </c>
      <c r="C28" s="150">
        <f>C19+C26</f>
        <v>638500212</v>
      </c>
      <c r="D28" s="150">
        <f>D19+D26</f>
        <v>662337133</v>
      </c>
      <c r="E28" s="151">
        <f>D28/C28</f>
        <v>1.0373326751534422</v>
      </c>
      <c r="F28" s="149" t="s">
        <v>561</v>
      </c>
      <c r="G28" s="152">
        <f>G19+G26</f>
        <v>393342041</v>
      </c>
      <c r="H28" s="152">
        <f>H19+H26</f>
        <v>638500212</v>
      </c>
      <c r="I28" s="152">
        <f>I19+I26</f>
        <v>324214924</v>
      </c>
      <c r="J28" s="153">
        <f>I28/H28</f>
        <v>0.5077757499632592</v>
      </c>
      <c r="N28" s="131"/>
    </row>
    <row r="29" spans="1:10" ht="15">
      <c r="A29" s="154"/>
      <c r="B29" s="154"/>
      <c r="C29" s="154"/>
      <c r="D29" s="154"/>
      <c r="E29" s="154"/>
      <c r="F29" s="154"/>
      <c r="G29" s="154"/>
      <c r="H29" s="154"/>
      <c r="I29" s="154"/>
      <c r="J29" s="154"/>
    </row>
    <row r="30" spans="1:10" ht="15">
      <c r="A30" s="154"/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ht="15">
      <c r="A31" s="154"/>
      <c r="B31" s="154"/>
      <c r="C31" s="154"/>
      <c r="D31" s="154"/>
      <c r="E31" s="154"/>
      <c r="F31" s="155"/>
      <c r="G31" s="114"/>
      <c r="H31" s="114"/>
      <c r="I31" s="114"/>
      <c r="J31" s="114"/>
    </row>
    <row r="32" spans="1:10" ht="15">
      <c r="A32" s="154"/>
      <c r="B32" s="154"/>
      <c r="C32" s="154"/>
      <c r="D32" s="154"/>
      <c r="E32" s="154"/>
      <c r="F32" s="15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56">
        <f>B28-393342041</f>
        <v>0</v>
      </c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8:10" ht="12.75">
      <c r="H37" s="157"/>
      <c r="I37" s="157"/>
      <c r="J37" s="157"/>
    </row>
  </sheetData>
  <sheetProtection/>
  <mergeCells count="9">
    <mergeCell ref="A21:J21"/>
    <mergeCell ref="A27:B27"/>
    <mergeCell ref="C27:E27"/>
    <mergeCell ref="A3:J3"/>
    <mergeCell ref="A4:J4"/>
    <mergeCell ref="A5:J5"/>
    <mergeCell ref="A9:J9"/>
    <mergeCell ref="A20:B20"/>
    <mergeCell ref="C20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G34" sqref="G34:G35"/>
    </sheetView>
  </sheetViews>
  <sheetFormatPr defaultColWidth="9.00390625" defaultRowHeight="12.75"/>
  <cols>
    <col min="1" max="1" width="32.00390625" style="27" customWidth="1"/>
    <col min="2" max="2" width="9.50390625" style="27" customWidth="1"/>
    <col min="3" max="3" width="14.875" style="27" customWidth="1"/>
    <col min="4" max="4" width="18.50390625" style="27" customWidth="1"/>
    <col min="5" max="5" width="14.50390625" style="27" customWidth="1"/>
    <col min="6" max="6" width="12.125" style="27" customWidth="1"/>
    <col min="7" max="7" width="11.50390625" style="27" bestFit="1" customWidth="1"/>
    <col min="8" max="9" width="8.875" style="27" customWidth="1"/>
    <col min="10" max="10" width="10.00390625" style="27" bestFit="1" customWidth="1"/>
    <col min="11" max="11" width="8.875" style="27" customWidth="1"/>
    <col min="12" max="12" width="12.25390625" style="27" bestFit="1" customWidth="1"/>
    <col min="13" max="16384" width="8.875" style="27" customWidth="1"/>
  </cols>
  <sheetData>
    <row r="1" spans="1:6" ht="15">
      <c r="A1" s="28"/>
      <c r="B1" s="28"/>
      <c r="C1" s="28"/>
      <c r="D1" s="28"/>
      <c r="E1" s="26" t="s">
        <v>416</v>
      </c>
      <c r="F1" s="65"/>
    </row>
    <row r="2" spans="1:6" ht="24" customHeight="1">
      <c r="A2" s="28"/>
      <c r="B2" s="28"/>
      <c r="C2" s="28"/>
      <c r="D2" s="28"/>
      <c r="E2" s="28"/>
      <c r="F2" s="28"/>
    </row>
    <row r="3" spans="1:6" ht="15">
      <c r="A3" s="29" t="s">
        <v>417</v>
      </c>
      <c r="B3" s="29"/>
      <c r="C3" s="29"/>
      <c r="D3" s="29"/>
      <c r="E3" s="29"/>
      <c r="F3" s="29"/>
    </row>
    <row r="4" spans="1:6" ht="15">
      <c r="A4" s="29" t="s">
        <v>418</v>
      </c>
      <c r="B4" s="29"/>
      <c r="C4" s="29"/>
      <c r="D4" s="29"/>
      <c r="E4" s="29"/>
      <c r="F4" s="29"/>
    </row>
    <row r="5" spans="1:6" ht="11.25" customHeight="1">
      <c r="A5" s="28"/>
      <c r="B5" s="28"/>
      <c r="C5" s="28"/>
      <c r="D5" s="28"/>
      <c r="E5" s="28"/>
      <c r="F5" s="28"/>
    </row>
    <row r="6" spans="1:6" ht="10.5" customHeight="1">
      <c r="A6" s="28"/>
      <c r="B6" s="28"/>
      <c r="C6" s="28"/>
      <c r="D6" s="28"/>
      <c r="E6" s="28"/>
      <c r="F6" s="28"/>
    </row>
    <row r="7" spans="1:6" ht="15">
      <c r="A7" s="66" t="s">
        <v>419</v>
      </c>
      <c r="B7" s="28"/>
      <c r="C7" s="28"/>
      <c r="D7" s="28"/>
      <c r="E7" s="28"/>
      <c r="F7" s="28"/>
    </row>
    <row r="8" spans="1:6" ht="13.5" customHeight="1">
      <c r="A8" s="28"/>
      <c r="B8" s="28"/>
      <c r="C8" s="28"/>
      <c r="D8" s="28"/>
      <c r="E8" s="28"/>
      <c r="F8" s="28"/>
    </row>
    <row r="9" spans="1:6" ht="15.75">
      <c r="A9" s="67" t="s">
        <v>420</v>
      </c>
      <c r="B9" s="28"/>
      <c r="C9" s="28"/>
      <c r="D9" s="28"/>
      <c r="E9" s="28"/>
      <c r="F9" s="28"/>
    </row>
    <row r="10" spans="1:6" ht="11.25" customHeight="1">
      <c r="A10" s="28"/>
      <c r="B10" s="28"/>
      <c r="C10" s="28"/>
      <c r="D10" s="28"/>
      <c r="E10" s="28"/>
      <c r="F10" s="28"/>
    </row>
    <row r="11" spans="1:6" ht="42.75">
      <c r="A11" s="68" t="s">
        <v>5</v>
      </c>
      <c r="B11" s="68"/>
      <c r="C11" s="69" t="s">
        <v>421</v>
      </c>
      <c r="D11" s="69" t="s">
        <v>422</v>
      </c>
      <c r="E11" s="69" t="s">
        <v>423</v>
      </c>
      <c r="F11" s="28"/>
    </row>
    <row r="12" spans="1:6" ht="16.5" customHeight="1">
      <c r="A12" s="70" t="s">
        <v>424</v>
      </c>
      <c r="B12" s="70"/>
      <c r="C12" s="71">
        <v>82028</v>
      </c>
      <c r="D12" s="71">
        <v>0</v>
      </c>
      <c r="E12" s="71">
        <f>C12-D12</f>
        <v>82028</v>
      </c>
      <c r="F12" s="28"/>
    </row>
    <row r="13" spans="1:6" ht="16.5" customHeight="1">
      <c r="A13" s="70" t="s">
        <v>425</v>
      </c>
      <c r="B13" s="70"/>
      <c r="C13" s="72">
        <v>688093</v>
      </c>
      <c r="D13" s="72">
        <v>138430</v>
      </c>
      <c r="E13" s="72">
        <f>C13-D13</f>
        <v>549663</v>
      </c>
      <c r="F13" s="28"/>
    </row>
    <row r="14" spans="1:6" ht="31.5" customHeight="1">
      <c r="A14" s="73" t="s">
        <v>426</v>
      </c>
      <c r="B14" s="74"/>
      <c r="C14" s="71">
        <v>12170</v>
      </c>
      <c r="D14" s="71">
        <v>0</v>
      </c>
      <c r="E14" s="71">
        <f>C14-D14</f>
        <v>12170</v>
      </c>
      <c r="F14" s="28"/>
    </row>
    <row r="15" spans="1:6" ht="31.5" customHeight="1">
      <c r="A15" s="73" t="s">
        <v>427</v>
      </c>
      <c r="B15" s="74"/>
      <c r="C15" s="72">
        <v>27181</v>
      </c>
      <c r="D15" s="72">
        <v>4528</v>
      </c>
      <c r="E15" s="71">
        <f>C15-D15</f>
        <v>22653</v>
      </c>
      <c r="F15" s="28"/>
    </row>
    <row r="16" spans="1:6" ht="16.5" customHeight="1">
      <c r="A16" s="75" t="s">
        <v>248</v>
      </c>
      <c r="B16" s="75"/>
      <c r="C16" s="76">
        <f>SUM(C12:C15)</f>
        <v>809472</v>
      </c>
      <c r="D16" s="76">
        <f>SUM(D12:D15)</f>
        <v>142958</v>
      </c>
      <c r="E16" s="76">
        <f>SUM(E12:E15)</f>
        <v>666514</v>
      </c>
      <c r="F16" s="28"/>
    </row>
    <row r="17" spans="1:6" ht="15">
      <c r="A17" s="77"/>
      <c r="B17" s="77"/>
      <c r="C17" s="28"/>
      <c r="D17" s="28"/>
      <c r="E17" s="28"/>
      <c r="F17" s="28"/>
    </row>
    <row r="18" spans="1:6" ht="12" customHeight="1">
      <c r="A18" s="28"/>
      <c r="B18" s="28"/>
      <c r="C18" s="28"/>
      <c r="D18" s="28"/>
      <c r="E18" s="28"/>
      <c r="F18" s="28"/>
    </row>
    <row r="19" spans="1:6" ht="15.75">
      <c r="A19" s="67" t="s">
        <v>428</v>
      </c>
      <c r="B19" s="28"/>
      <c r="C19" s="28"/>
      <c r="D19" s="28"/>
      <c r="E19" s="28"/>
      <c r="F19" s="28"/>
    </row>
    <row r="20" spans="1:6" ht="12" customHeight="1">
      <c r="A20" s="28"/>
      <c r="B20" s="28"/>
      <c r="C20" s="28"/>
      <c r="D20" s="28"/>
      <c r="E20" s="28"/>
      <c r="F20" s="28"/>
    </row>
    <row r="21" spans="1:6" ht="42.75">
      <c r="A21" s="68" t="s">
        <v>5</v>
      </c>
      <c r="B21" s="68"/>
      <c r="C21" s="69" t="s">
        <v>421</v>
      </c>
      <c r="D21" s="69" t="s">
        <v>422</v>
      </c>
      <c r="E21" s="69" t="s">
        <v>423</v>
      </c>
      <c r="F21" s="28"/>
    </row>
    <row r="22" spans="1:6" ht="15">
      <c r="A22" s="70" t="s">
        <v>429</v>
      </c>
      <c r="B22" s="70"/>
      <c r="C22" s="72">
        <v>2625</v>
      </c>
      <c r="D22" s="72">
        <v>2625</v>
      </c>
      <c r="E22" s="72">
        <f aca="true" t="shared" si="0" ref="E22:E27">C22-D22</f>
        <v>0</v>
      </c>
      <c r="F22" s="28"/>
    </row>
    <row r="23" spans="1:6" ht="15">
      <c r="A23" s="70" t="s">
        <v>430</v>
      </c>
      <c r="B23" s="70"/>
      <c r="C23" s="72">
        <v>37882</v>
      </c>
      <c r="D23" s="72">
        <v>0</v>
      </c>
      <c r="E23" s="72">
        <f t="shared" si="0"/>
        <v>37882</v>
      </c>
      <c r="F23" s="28"/>
    </row>
    <row r="24" spans="1:6" ht="15">
      <c r="A24" s="70" t="s">
        <v>431</v>
      </c>
      <c r="B24" s="70"/>
      <c r="C24" s="72">
        <v>270140</v>
      </c>
      <c r="D24" s="72">
        <v>58384</v>
      </c>
      <c r="E24" s="72">
        <f t="shared" si="0"/>
        <v>211756</v>
      </c>
      <c r="F24" s="28"/>
    </row>
    <row r="25" spans="1:6" ht="30.75" customHeight="1">
      <c r="A25" s="73" t="s">
        <v>432</v>
      </c>
      <c r="B25" s="74"/>
      <c r="C25" s="72">
        <v>245257</v>
      </c>
      <c r="D25" s="72">
        <v>180616</v>
      </c>
      <c r="E25" s="71">
        <f t="shared" si="0"/>
        <v>64641</v>
      </c>
      <c r="F25" s="28"/>
    </row>
    <row r="26" spans="1:6" ht="30.75" customHeight="1">
      <c r="A26" s="73" t="s">
        <v>433</v>
      </c>
      <c r="B26" s="74"/>
      <c r="C26" s="72">
        <v>295777</v>
      </c>
      <c r="D26" s="72">
        <v>39244</v>
      </c>
      <c r="E26" s="71">
        <f t="shared" si="0"/>
        <v>256533</v>
      </c>
      <c r="F26" s="28"/>
    </row>
    <row r="27" spans="1:6" ht="30.75" customHeight="1">
      <c r="A27" s="73" t="s">
        <v>434</v>
      </c>
      <c r="B27" s="74"/>
      <c r="C27" s="71">
        <v>5094</v>
      </c>
      <c r="D27" s="71">
        <v>0</v>
      </c>
      <c r="E27" s="71">
        <f t="shared" si="0"/>
        <v>5094</v>
      </c>
      <c r="F27" s="28"/>
    </row>
    <row r="28" spans="1:6" ht="15.75">
      <c r="A28" s="75" t="s">
        <v>248</v>
      </c>
      <c r="B28" s="75"/>
      <c r="C28" s="76">
        <f>SUM(C22:C27)</f>
        <v>856775</v>
      </c>
      <c r="D28" s="76">
        <f>SUM(D22:D27)</f>
        <v>280869</v>
      </c>
      <c r="E28" s="76">
        <f>SUM(E22:E27)</f>
        <v>575906</v>
      </c>
      <c r="F28" s="28"/>
    </row>
    <row r="29" spans="1:6" ht="15">
      <c r="A29" s="28"/>
      <c r="B29" s="28"/>
      <c r="C29" s="28"/>
      <c r="D29" s="28"/>
      <c r="E29" s="28"/>
      <c r="F29" s="28"/>
    </row>
    <row r="30" spans="1:6" ht="14.25" customHeight="1">
      <c r="A30" s="28"/>
      <c r="B30" s="28"/>
      <c r="C30" s="28"/>
      <c r="D30" s="28"/>
      <c r="E30" s="28"/>
      <c r="F30" s="28"/>
    </row>
    <row r="31" spans="1:6" ht="15">
      <c r="A31" s="78" t="s">
        <v>435</v>
      </c>
      <c r="B31" s="28"/>
      <c r="C31" s="28"/>
      <c r="D31" s="28"/>
      <c r="E31" s="28"/>
      <c r="F31" s="28"/>
    </row>
    <row r="32" spans="1:6" ht="12" customHeight="1">
      <c r="A32" s="28"/>
      <c r="B32" s="28"/>
      <c r="C32" s="28"/>
      <c r="D32" s="28"/>
      <c r="E32" s="28"/>
      <c r="F32" s="28"/>
    </row>
    <row r="33" spans="1:6" ht="42.75">
      <c r="A33" s="68" t="s">
        <v>5</v>
      </c>
      <c r="B33" s="68"/>
      <c r="C33" s="69" t="s">
        <v>421</v>
      </c>
      <c r="D33" s="69" t="s">
        <v>422</v>
      </c>
      <c r="E33" s="69" t="s">
        <v>423</v>
      </c>
      <c r="F33" s="28"/>
    </row>
    <row r="34" spans="1:6" ht="15">
      <c r="A34" s="70" t="s">
        <v>436</v>
      </c>
      <c r="B34" s="70"/>
      <c r="C34" s="72">
        <f>C16</f>
        <v>809472</v>
      </c>
      <c r="D34" s="72">
        <f>D16</f>
        <v>142958</v>
      </c>
      <c r="E34" s="72">
        <f>E16</f>
        <v>666514</v>
      </c>
      <c r="F34" s="28"/>
    </row>
    <row r="35" spans="1:6" ht="15">
      <c r="A35" s="70" t="s">
        <v>437</v>
      </c>
      <c r="B35" s="70"/>
      <c r="C35" s="72">
        <f>C28</f>
        <v>856775</v>
      </c>
      <c r="D35" s="72">
        <f>D28</f>
        <v>280869</v>
      </c>
      <c r="E35" s="72">
        <f>E28</f>
        <v>575906</v>
      </c>
      <c r="F35" s="28"/>
    </row>
    <row r="36" spans="1:6" ht="15">
      <c r="A36" s="79" t="s">
        <v>248</v>
      </c>
      <c r="B36" s="79"/>
      <c r="C36" s="35">
        <f>SUM(C34:C35)</f>
        <v>1666247</v>
      </c>
      <c r="D36" s="35">
        <f>SUM(D34:D35)</f>
        <v>423827</v>
      </c>
      <c r="E36" s="35">
        <f>SUM(E34:E35)</f>
        <v>1242420</v>
      </c>
      <c r="F36" s="28"/>
    </row>
    <row r="37" spans="1:6" ht="14.25" customHeight="1">
      <c r="A37" s="28"/>
      <c r="B37" s="28"/>
      <c r="C37" s="28"/>
      <c r="D37" s="28"/>
      <c r="E37" s="28"/>
      <c r="F37" s="28"/>
    </row>
    <row r="38" spans="1:6" ht="15" customHeight="1">
      <c r="A38" s="28"/>
      <c r="B38" s="28"/>
      <c r="C38" s="28"/>
      <c r="D38" s="28"/>
      <c r="E38" s="28"/>
      <c r="F38" s="28"/>
    </row>
    <row r="39" spans="1:6" ht="15">
      <c r="A39" s="66" t="s">
        <v>438</v>
      </c>
      <c r="B39" s="28"/>
      <c r="C39" s="28"/>
      <c r="D39" s="28"/>
      <c r="E39" s="28"/>
      <c r="F39" s="28"/>
    </row>
    <row r="40" spans="1:6" ht="16.5" customHeight="1">
      <c r="A40" s="66" t="s">
        <v>439</v>
      </c>
      <c r="B40" s="28"/>
      <c r="C40" s="28"/>
      <c r="D40" s="28"/>
      <c r="E40" s="28"/>
      <c r="F40" s="28"/>
    </row>
    <row r="41" spans="1:6" ht="6" customHeight="1">
      <c r="A41" s="28"/>
      <c r="B41" s="28"/>
      <c r="C41" s="28"/>
      <c r="D41" s="28"/>
      <c r="E41" s="28"/>
      <c r="F41" s="28"/>
    </row>
    <row r="42" spans="1:6" ht="39" customHeight="1">
      <c r="A42" s="80" t="s">
        <v>5</v>
      </c>
      <c r="B42" s="80" t="s">
        <v>440</v>
      </c>
      <c r="C42" s="69" t="s">
        <v>421</v>
      </c>
      <c r="D42" s="69" t="s">
        <v>422</v>
      </c>
      <c r="E42" s="69" t="s">
        <v>423</v>
      </c>
      <c r="F42" s="69" t="s">
        <v>441</v>
      </c>
    </row>
    <row r="43" spans="1:6" ht="15" customHeight="1">
      <c r="A43" s="81" t="s">
        <v>442</v>
      </c>
      <c r="B43" s="82" t="s">
        <v>443</v>
      </c>
      <c r="C43" s="83">
        <v>174</v>
      </c>
      <c r="D43" s="84">
        <v>0</v>
      </c>
      <c r="E43" s="83">
        <f aca="true" t="shared" si="1" ref="E43:E88">C43-D43</f>
        <v>174</v>
      </c>
      <c r="F43" s="84">
        <v>1800</v>
      </c>
    </row>
    <row r="44" spans="1:6" ht="15" customHeight="1">
      <c r="A44" s="81" t="s">
        <v>442</v>
      </c>
      <c r="B44" s="82" t="s">
        <v>444</v>
      </c>
      <c r="C44" s="83">
        <v>174</v>
      </c>
      <c r="D44" s="84">
        <v>0</v>
      </c>
      <c r="E44" s="83">
        <f t="shared" si="1"/>
        <v>174</v>
      </c>
      <c r="F44" s="84">
        <v>1800</v>
      </c>
    </row>
    <row r="45" spans="1:6" ht="15" customHeight="1">
      <c r="A45" s="81" t="s">
        <v>442</v>
      </c>
      <c r="B45" s="82" t="s">
        <v>445</v>
      </c>
      <c r="C45" s="83">
        <v>174</v>
      </c>
      <c r="D45" s="84">
        <v>0</v>
      </c>
      <c r="E45" s="83">
        <f t="shared" si="1"/>
        <v>174</v>
      </c>
      <c r="F45" s="84">
        <v>1800</v>
      </c>
    </row>
    <row r="46" spans="1:6" ht="15" customHeight="1">
      <c r="A46" s="81" t="s">
        <v>442</v>
      </c>
      <c r="B46" s="82" t="s">
        <v>446</v>
      </c>
      <c r="C46" s="83">
        <v>174</v>
      </c>
      <c r="D46" s="84">
        <v>0</v>
      </c>
      <c r="E46" s="83">
        <f t="shared" si="1"/>
        <v>174</v>
      </c>
      <c r="F46" s="84">
        <v>1800</v>
      </c>
    </row>
    <row r="47" spans="1:6" ht="15" customHeight="1">
      <c r="A47" s="81" t="s">
        <v>442</v>
      </c>
      <c r="B47" s="82" t="s">
        <v>447</v>
      </c>
      <c r="C47" s="83">
        <v>196</v>
      </c>
      <c r="D47" s="84">
        <v>0</v>
      </c>
      <c r="E47" s="83">
        <f t="shared" si="1"/>
        <v>196</v>
      </c>
      <c r="F47" s="84">
        <v>1800</v>
      </c>
    </row>
    <row r="48" spans="1:6" ht="15" customHeight="1">
      <c r="A48" s="81" t="s">
        <v>442</v>
      </c>
      <c r="B48" s="82" t="s">
        <v>448</v>
      </c>
      <c r="C48" s="83">
        <v>2216</v>
      </c>
      <c r="D48" s="84">
        <v>0</v>
      </c>
      <c r="E48" s="83">
        <f t="shared" si="1"/>
        <v>2216</v>
      </c>
      <c r="F48" s="84">
        <v>2216</v>
      </c>
    </row>
    <row r="49" spans="1:6" ht="15" customHeight="1">
      <c r="A49" s="81" t="s">
        <v>449</v>
      </c>
      <c r="B49" s="82" t="s">
        <v>450</v>
      </c>
      <c r="C49" s="83">
        <v>26</v>
      </c>
      <c r="D49" s="84">
        <v>0</v>
      </c>
      <c r="E49" s="84">
        <f t="shared" si="1"/>
        <v>26</v>
      </c>
      <c r="F49" s="84">
        <f aca="true" t="shared" si="2" ref="F49:F88">C49</f>
        <v>26</v>
      </c>
    </row>
    <row r="50" spans="1:8" ht="15" customHeight="1">
      <c r="A50" s="81" t="s">
        <v>451</v>
      </c>
      <c r="B50" s="82">
        <v>401</v>
      </c>
      <c r="C50" s="83">
        <v>1008</v>
      </c>
      <c r="D50" s="84">
        <v>0</v>
      </c>
      <c r="E50" s="84">
        <f t="shared" si="1"/>
        <v>1008</v>
      </c>
      <c r="F50" s="84">
        <f t="shared" si="2"/>
        <v>1008</v>
      </c>
      <c r="G50" s="85"/>
      <c r="H50" s="86"/>
    </row>
    <row r="51" spans="1:6" ht="15" customHeight="1">
      <c r="A51" s="81" t="s">
        <v>452</v>
      </c>
      <c r="B51" s="82" t="s">
        <v>453</v>
      </c>
      <c r="C51" s="83">
        <v>144</v>
      </c>
      <c r="D51" s="84">
        <v>0</v>
      </c>
      <c r="E51" s="84">
        <f t="shared" si="1"/>
        <v>144</v>
      </c>
      <c r="F51" s="84">
        <f t="shared" si="2"/>
        <v>144</v>
      </c>
    </row>
    <row r="52" spans="1:6" ht="15" customHeight="1">
      <c r="A52" s="81" t="s">
        <v>454</v>
      </c>
      <c r="B52" s="82" t="s">
        <v>455</v>
      </c>
      <c r="C52" s="83">
        <v>9878</v>
      </c>
      <c r="D52" s="84">
        <v>0</v>
      </c>
      <c r="E52" s="84">
        <f t="shared" si="1"/>
        <v>9878</v>
      </c>
      <c r="F52" s="84">
        <f t="shared" si="2"/>
        <v>9878</v>
      </c>
    </row>
    <row r="53" spans="1:6" ht="15" customHeight="1">
      <c r="A53" s="81" t="s">
        <v>456</v>
      </c>
      <c r="B53" s="82" t="s">
        <v>457</v>
      </c>
      <c r="C53" s="83">
        <v>67</v>
      </c>
      <c r="D53" s="84">
        <v>0</v>
      </c>
      <c r="E53" s="84">
        <f t="shared" si="1"/>
        <v>67</v>
      </c>
      <c r="F53" s="84">
        <f t="shared" si="2"/>
        <v>67</v>
      </c>
    </row>
    <row r="54" spans="1:6" ht="15" customHeight="1">
      <c r="A54" s="81" t="s">
        <v>458</v>
      </c>
      <c r="B54" s="82">
        <v>857</v>
      </c>
      <c r="C54" s="83">
        <v>14159</v>
      </c>
      <c r="D54" s="84">
        <v>0</v>
      </c>
      <c r="E54" s="84">
        <f t="shared" si="1"/>
        <v>14159</v>
      </c>
      <c r="F54" s="84">
        <f t="shared" si="2"/>
        <v>14159</v>
      </c>
    </row>
    <row r="55" spans="1:6" ht="15" customHeight="1">
      <c r="A55" s="81" t="s">
        <v>459</v>
      </c>
      <c r="B55" s="82" t="s">
        <v>460</v>
      </c>
      <c r="C55" s="83">
        <v>4</v>
      </c>
      <c r="D55" s="84">
        <v>0</v>
      </c>
      <c r="E55" s="84">
        <f t="shared" si="1"/>
        <v>4</v>
      </c>
      <c r="F55" s="84">
        <f t="shared" si="2"/>
        <v>4</v>
      </c>
    </row>
    <row r="56" spans="1:6" ht="15" customHeight="1">
      <c r="A56" s="81" t="s">
        <v>461</v>
      </c>
      <c r="B56" s="82" t="s">
        <v>462</v>
      </c>
      <c r="C56" s="83">
        <v>379</v>
      </c>
      <c r="D56" s="84">
        <v>0</v>
      </c>
      <c r="E56" s="84">
        <f t="shared" si="1"/>
        <v>379</v>
      </c>
      <c r="F56" s="84">
        <f t="shared" si="2"/>
        <v>379</v>
      </c>
    </row>
    <row r="57" spans="1:6" ht="15" customHeight="1">
      <c r="A57" s="81" t="s">
        <v>463</v>
      </c>
      <c r="B57" s="82">
        <v>886</v>
      </c>
      <c r="C57" s="83">
        <v>141</v>
      </c>
      <c r="D57" s="84">
        <v>0</v>
      </c>
      <c r="E57" s="84">
        <f t="shared" si="1"/>
        <v>141</v>
      </c>
      <c r="F57" s="84">
        <f t="shared" si="2"/>
        <v>141</v>
      </c>
    </row>
    <row r="58" spans="1:6" ht="15" customHeight="1">
      <c r="A58" s="81" t="s">
        <v>464</v>
      </c>
      <c r="B58" s="82">
        <v>2012</v>
      </c>
      <c r="C58" s="83">
        <v>1</v>
      </c>
      <c r="D58" s="84">
        <v>0</v>
      </c>
      <c r="E58" s="84">
        <f t="shared" si="1"/>
        <v>1</v>
      </c>
      <c r="F58" s="84">
        <f t="shared" si="2"/>
        <v>1</v>
      </c>
    </row>
    <row r="59" spans="1:6" ht="15" customHeight="1">
      <c r="A59" s="81" t="s">
        <v>465</v>
      </c>
      <c r="B59" s="87" t="s">
        <v>466</v>
      </c>
      <c r="C59" s="83">
        <v>1</v>
      </c>
      <c r="D59" s="84">
        <v>0</v>
      </c>
      <c r="E59" s="84">
        <f t="shared" si="1"/>
        <v>1</v>
      </c>
      <c r="F59" s="84">
        <f t="shared" si="2"/>
        <v>1</v>
      </c>
    </row>
    <row r="60" spans="1:6" ht="15" customHeight="1">
      <c r="A60" s="81" t="s">
        <v>465</v>
      </c>
      <c r="B60" s="87" t="s">
        <v>467</v>
      </c>
      <c r="C60" s="83">
        <v>10</v>
      </c>
      <c r="D60" s="84">
        <v>0</v>
      </c>
      <c r="E60" s="84">
        <f t="shared" si="1"/>
        <v>10</v>
      </c>
      <c r="F60" s="84">
        <f t="shared" si="2"/>
        <v>10</v>
      </c>
    </row>
    <row r="61" spans="1:6" ht="15" customHeight="1">
      <c r="A61" s="81" t="s">
        <v>465</v>
      </c>
      <c r="B61" s="87" t="s">
        <v>468</v>
      </c>
      <c r="C61" s="83">
        <v>11</v>
      </c>
      <c r="D61" s="84">
        <v>0</v>
      </c>
      <c r="E61" s="84">
        <f t="shared" si="1"/>
        <v>11</v>
      </c>
      <c r="F61" s="84">
        <f t="shared" si="2"/>
        <v>11</v>
      </c>
    </row>
    <row r="62" spans="1:6" ht="15" customHeight="1">
      <c r="A62" s="81" t="s">
        <v>464</v>
      </c>
      <c r="B62" s="87" t="s">
        <v>469</v>
      </c>
      <c r="C62" s="83">
        <v>12</v>
      </c>
      <c r="D62" s="84">
        <v>0</v>
      </c>
      <c r="E62" s="84">
        <f t="shared" si="1"/>
        <v>12</v>
      </c>
      <c r="F62" s="84">
        <f t="shared" si="2"/>
        <v>12</v>
      </c>
    </row>
    <row r="63" spans="1:6" ht="15" customHeight="1">
      <c r="A63" s="81" t="s">
        <v>465</v>
      </c>
      <c r="B63" s="87" t="s">
        <v>470</v>
      </c>
      <c r="C63" s="83">
        <v>12</v>
      </c>
      <c r="D63" s="84">
        <v>0</v>
      </c>
      <c r="E63" s="84">
        <f t="shared" si="1"/>
        <v>12</v>
      </c>
      <c r="F63" s="84">
        <f t="shared" si="2"/>
        <v>12</v>
      </c>
    </row>
    <row r="64" spans="1:6" ht="15" customHeight="1">
      <c r="A64" s="81" t="s">
        <v>465</v>
      </c>
      <c r="B64" s="87" t="s">
        <v>471</v>
      </c>
      <c r="C64" s="83">
        <v>20</v>
      </c>
      <c r="D64" s="84">
        <v>0</v>
      </c>
      <c r="E64" s="84">
        <f t="shared" si="1"/>
        <v>20</v>
      </c>
      <c r="F64" s="84">
        <f t="shared" si="2"/>
        <v>20</v>
      </c>
    </row>
    <row r="65" spans="1:6" ht="15" customHeight="1">
      <c r="A65" s="81" t="s">
        <v>465</v>
      </c>
      <c r="B65" s="87" t="s">
        <v>472</v>
      </c>
      <c r="C65" s="83">
        <v>22</v>
      </c>
      <c r="D65" s="84">
        <v>0</v>
      </c>
      <c r="E65" s="84">
        <f t="shared" si="1"/>
        <v>22</v>
      </c>
      <c r="F65" s="84">
        <f t="shared" si="2"/>
        <v>22</v>
      </c>
    </row>
    <row r="66" spans="1:6" ht="15" customHeight="1">
      <c r="A66" s="81" t="s">
        <v>464</v>
      </c>
      <c r="B66" s="87" t="s">
        <v>473</v>
      </c>
      <c r="C66" s="83">
        <v>1</v>
      </c>
      <c r="D66" s="84">
        <v>0</v>
      </c>
      <c r="E66" s="84">
        <f t="shared" si="1"/>
        <v>1</v>
      </c>
      <c r="F66" s="84">
        <f t="shared" si="2"/>
        <v>1</v>
      </c>
    </row>
    <row r="67" spans="1:6" ht="15" customHeight="1">
      <c r="A67" s="81" t="s">
        <v>464</v>
      </c>
      <c r="B67" s="87">
        <v>2153</v>
      </c>
      <c r="C67" s="83">
        <v>2</v>
      </c>
      <c r="D67" s="84">
        <v>0</v>
      </c>
      <c r="E67" s="84">
        <f t="shared" si="1"/>
        <v>2</v>
      </c>
      <c r="F67" s="84">
        <f t="shared" si="2"/>
        <v>2</v>
      </c>
    </row>
    <row r="68" spans="1:6" ht="15" customHeight="1">
      <c r="A68" s="81" t="s">
        <v>465</v>
      </c>
      <c r="B68" s="87" t="s">
        <v>474</v>
      </c>
      <c r="C68" s="83">
        <v>4</v>
      </c>
      <c r="D68" s="84">
        <v>0</v>
      </c>
      <c r="E68" s="84">
        <f t="shared" si="1"/>
        <v>4</v>
      </c>
      <c r="F68" s="84">
        <f t="shared" si="2"/>
        <v>4</v>
      </c>
    </row>
    <row r="69" spans="1:6" ht="15" customHeight="1">
      <c r="A69" s="81" t="s">
        <v>465</v>
      </c>
      <c r="B69" s="87" t="s">
        <v>475</v>
      </c>
      <c r="C69" s="83">
        <v>17</v>
      </c>
      <c r="D69" s="84">
        <v>0</v>
      </c>
      <c r="E69" s="84">
        <f t="shared" si="1"/>
        <v>17</v>
      </c>
      <c r="F69" s="84">
        <f t="shared" si="2"/>
        <v>17</v>
      </c>
    </row>
    <row r="70" spans="1:6" ht="15" customHeight="1">
      <c r="A70" s="81" t="s">
        <v>464</v>
      </c>
      <c r="B70" s="87" t="s">
        <v>476</v>
      </c>
      <c r="C70" s="83">
        <v>26</v>
      </c>
      <c r="D70" s="84">
        <v>0</v>
      </c>
      <c r="E70" s="84">
        <f t="shared" si="1"/>
        <v>26</v>
      </c>
      <c r="F70" s="84">
        <f t="shared" si="2"/>
        <v>26</v>
      </c>
    </row>
    <row r="71" spans="1:6" ht="15" customHeight="1">
      <c r="A71" s="81" t="s">
        <v>464</v>
      </c>
      <c r="B71" s="87" t="s">
        <v>477</v>
      </c>
      <c r="C71" s="83">
        <v>9</v>
      </c>
      <c r="D71" s="84">
        <v>0</v>
      </c>
      <c r="E71" s="84">
        <f t="shared" si="1"/>
        <v>9</v>
      </c>
      <c r="F71" s="84">
        <f t="shared" si="2"/>
        <v>9</v>
      </c>
    </row>
    <row r="72" spans="1:6" ht="15" customHeight="1">
      <c r="A72" s="81" t="s">
        <v>465</v>
      </c>
      <c r="B72" s="87" t="s">
        <v>478</v>
      </c>
      <c r="C72" s="83">
        <v>19</v>
      </c>
      <c r="D72" s="84">
        <v>0</v>
      </c>
      <c r="E72" s="84">
        <f t="shared" si="1"/>
        <v>19</v>
      </c>
      <c r="F72" s="84">
        <f t="shared" si="2"/>
        <v>19</v>
      </c>
    </row>
    <row r="73" spans="1:6" ht="15" customHeight="1">
      <c r="A73" s="81" t="s">
        <v>479</v>
      </c>
      <c r="B73" s="87">
        <v>2427</v>
      </c>
      <c r="C73" s="83">
        <v>19</v>
      </c>
      <c r="D73" s="84">
        <v>0</v>
      </c>
      <c r="E73" s="84">
        <f t="shared" si="1"/>
        <v>19</v>
      </c>
      <c r="F73" s="84">
        <f t="shared" si="2"/>
        <v>19</v>
      </c>
    </row>
    <row r="74" spans="1:6" ht="15" customHeight="1">
      <c r="A74" s="81" t="s">
        <v>479</v>
      </c>
      <c r="B74" s="87">
        <v>2433</v>
      </c>
      <c r="C74" s="83">
        <v>12</v>
      </c>
      <c r="D74" s="84">
        <v>0</v>
      </c>
      <c r="E74" s="84">
        <f t="shared" si="1"/>
        <v>12</v>
      </c>
      <c r="F74" s="84">
        <f t="shared" si="2"/>
        <v>12</v>
      </c>
    </row>
    <row r="75" spans="1:6" ht="15" customHeight="1">
      <c r="A75" s="81" t="s">
        <v>480</v>
      </c>
      <c r="B75" s="87" t="s">
        <v>481</v>
      </c>
      <c r="C75" s="83">
        <v>11</v>
      </c>
      <c r="D75" s="84">
        <v>0</v>
      </c>
      <c r="E75" s="84">
        <f t="shared" si="1"/>
        <v>11</v>
      </c>
      <c r="F75" s="84">
        <f t="shared" si="2"/>
        <v>11</v>
      </c>
    </row>
    <row r="76" spans="1:6" ht="15" customHeight="1">
      <c r="A76" s="81" t="s">
        <v>482</v>
      </c>
      <c r="B76" s="87" t="s">
        <v>483</v>
      </c>
      <c r="C76" s="83">
        <v>250</v>
      </c>
      <c r="D76" s="84">
        <v>0</v>
      </c>
      <c r="E76" s="84">
        <f t="shared" si="1"/>
        <v>250</v>
      </c>
      <c r="F76" s="84">
        <f t="shared" si="2"/>
        <v>250</v>
      </c>
    </row>
    <row r="77" spans="1:6" ht="15" customHeight="1">
      <c r="A77" s="81" t="s">
        <v>484</v>
      </c>
      <c r="B77" s="87" t="s">
        <v>485</v>
      </c>
      <c r="C77" s="83">
        <v>133</v>
      </c>
      <c r="D77" s="84">
        <v>0</v>
      </c>
      <c r="E77" s="84">
        <f t="shared" si="1"/>
        <v>133</v>
      </c>
      <c r="F77" s="84">
        <f t="shared" si="2"/>
        <v>133</v>
      </c>
    </row>
    <row r="78" spans="1:6" ht="15" customHeight="1">
      <c r="A78" s="81" t="s">
        <v>484</v>
      </c>
      <c r="B78" s="87" t="s">
        <v>486</v>
      </c>
      <c r="C78" s="83">
        <v>84</v>
      </c>
      <c r="D78" s="84">
        <v>0</v>
      </c>
      <c r="E78" s="84">
        <f t="shared" si="1"/>
        <v>84</v>
      </c>
      <c r="F78" s="84">
        <f t="shared" si="2"/>
        <v>84</v>
      </c>
    </row>
    <row r="79" spans="1:6" ht="15" customHeight="1">
      <c r="A79" s="81" t="s">
        <v>484</v>
      </c>
      <c r="B79" s="87" t="s">
        <v>487</v>
      </c>
      <c r="C79" s="83">
        <v>108</v>
      </c>
      <c r="D79" s="84">
        <v>0</v>
      </c>
      <c r="E79" s="84">
        <f t="shared" si="1"/>
        <v>108</v>
      </c>
      <c r="F79" s="84">
        <f t="shared" si="2"/>
        <v>108</v>
      </c>
    </row>
    <row r="80" spans="1:6" ht="15" customHeight="1">
      <c r="A80" s="81" t="s">
        <v>484</v>
      </c>
      <c r="B80" s="87" t="s">
        <v>488</v>
      </c>
      <c r="C80" s="83">
        <v>7</v>
      </c>
      <c r="D80" s="84">
        <v>0</v>
      </c>
      <c r="E80" s="84">
        <f t="shared" si="1"/>
        <v>7</v>
      </c>
      <c r="F80" s="84">
        <f t="shared" si="2"/>
        <v>7</v>
      </c>
    </row>
    <row r="81" spans="1:6" ht="15" customHeight="1">
      <c r="A81" s="81" t="s">
        <v>479</v>
      </c>
      <c r="B81" s="87">
        <v>50</v>
      </c>
      <c r="C81" s="83">
        <v>1251</v>
      </c>
      <c r="D81" s="84">
        <v>0</v>
      </c>
      <c r="E81" s="84">
        <f t="shared" si="1"/>
        <v>1251</v>
      </c>
      <c r="F81" s="84">
        <f t="shared" si="2"/>
        <v>1251</v>
      </c>
    </row>
    <row r="82" spans="1:6" ht="15" customHeight="1">
      <c r="A82" s="81" t="s">
        <v>464</v>
      </c>
      <c r="B82" s="87">
        <v>51</v>
      </c>
      <c r="C82" s="83">
        <v>130</v>
      </c>
      <c r="D82" s="84">
        <v>0</v>
      </c>
      <c r="E82" s="84">
        <f t="shared" si="1"/>
        <v>130</v>
      </c>
      <c r="F82" s="84">
        <f t="shared" si="2"/>
        <v>130</v>
      </c>
    </row>
    <row r="83" spans="1:6" ht="15" customHeight="1">
      <c r="A83" s="81" t="s">
        <v>479</v>
      </c>
      <c r="B83" s="87" t="s">
        <v>489</v>
      </c>
      <c r="C83" s="83">
        <v>15</v>
      </c>
      <c r="D83" s="84">
        <v>0</v>
      </c>
      <c r="E83" s="84">
        <f t="shared" si="1"/>
        <v>15</v>
      </c>
      <c r="F83" s="84">
        <f t="shared" si="2"/>
        <v>15</v>
      </c>
    </row>
    <row r="84" spans="1:6" ht="15" customHeight="1">
      <c r="A84" s="81" t="s">
        <v>484</v>
      </c>
      <c r="B84" s="87" t="s">
        <v>490</v>
      </c>
      <c r="C84" s="83">
        <v>40</v>
      </c>
      <c r="D84" s="84">
        <v>0</v>
      </c>
      <c r="E84" s="84">
        <f t="shared" si="1"/>
        <v>40</v>
      </c>
      <c r="F84" s="84">
        <f t="shared" si="2"/>
        <v>40</v>
      </c>
    </row>
    <row r="85" spans="1:6" ht="15" customHeight="1">
      <c r="A85" s="81" t="s">
        <v>484</v>
      </c>
      <c r="B85" s="87" t="s">
        <v>491</v>
      </c>
      <c r="C85" s="83">
        <v>40</v>
      </c>
      <c r="D85" s="84">
        <v>0</v>
      </c>
      <c r="E85" s="84">
        <f t="shared" si="1"/>
        <v>40</v>
      </c>
      <c r="F85" s="84">
        <f t="shared" si="2"/>
        <v>40</v>
      </c>
    </row>
    <row r="86" spans="1:6" ht="15" customHeight="1">
      <c r="A86" s="81" t="s">
        <v>479</v>
      </c>
      <c r="B86" s="87">
        <v>67</v>
      </c>
      <c r="C86" s="83">
        <v>4522</v>
      </c>
      <c r="D86" s="84">
        <v>0</v>
      </c>
      <c r="E86" s="84">
        <f t="shared" si="1"/>
        <v>4522</v>
      </c>
      <c r="F86" s="84">
        <f t="shared" si="2"/>
        <v>4522</v>
      </c>
    </row>
    <row r="87" spans="1:6" ht="15" customHeight="1">
      <c r="A87" s="81" t="s">
        <v>479</v>
      </c>
      <c r="B87" s="87">
        <v>72</v>
      </c>
      <c r="C87" s="83">
        <v>1873</v>
      </c>
      <c r="D87" s="84">
        <v>0</v>
      </c>
      <c r="E87" s="84">
        <f t="shared" si="1"/>
        <v>1873</v>
      </c>
      <c r="F87" s="84">
        <f t="shared" si="2"/>
        <v>1873</v>
      </c>
    </row>
    <row r="88" spans="1:6" ht="15" customHeight="1">
      <c r="A88" s="81" t="s">
        <v>479</v>
      </c>
      <c r="B88" s="87">
        <v>143</v>
      </c>
      <c r="C88" s="83">
        <v>2289</v>
      </c>
      <c r="D88" s="84">
        <v>0</v>
      </c>
      <c r="E88" s="84">
        <f t="shared" si="1"/>
        <v>2289</v>
      </c>
      <c r="F88" s="84">
        <f t="shared" si="2"/>
        <v>2289</v>
      </c>
    </row>
    <row r="89" spans="1:6" ht="15" customHeight="1">
      <c r="A89" s="88" t="s">
        <v>248</v>
      </c>
      <c r="B89" s="89"/>
      <c r="C89" s="90">
        <f>SUM(C43:C88)</f>
        <v>39865</v>
      </c>
      <c r="D89" s="90">
        <f>SUM(D43:D88)</f>
        <v>0</v>
      </c>
      <c r="E89" s="90">
        <f>SUM(E43:E88)</f>
        <v>39865</v>
      </c>
      <c r="F89" s="90">
        <f>SUM(F43:F88)</f>
        <v>47973</v>
      </c>
    </row>
    <row r="90" spans="1:6" ht="15" customHeight="1">
      <c r="A90" s="28"/>
      <c r="B90" s="91"/>
      <c r="C90" s="28"/>
      <c r="D90" s="28"/>
      <c r="E90" s="28"/>
      <c r="F90" s="28"/>
    </row>
    <row r="91" spans="1:6" ht="12.75" customHeight="1">
      <c r="A91" s="28"/>
      <c r="B91" s="91"/>
      <c r="C91" s="28"/>
      <c r="D91" s="28"/>
      <c r="E91" s="28"/>
      <c r="F91" s="28"/>
    </row>
    <row r="92" spans="1:6" ht="10.5" customHeight="1">
      <c r="A92" s="28"/>
      <c r="B92" s="91"/>
      <c r="C92" s="28"/>
      <c r="D92" s="28"/>
      <c r="E92" s="28"/>
      <c r="F92" s="28"/>
    </row>
    <row r="93" spans="1:6" ht="15">
      <c r="A93" s="66" t="s">
        <v>492</v>
      </c>
      <c r="B93" s="28"/>
      <c r="C93" s="28"/>
      <c r="D93" s="28"/>
      <c r="E93" s="28"/>
      <c r="F93" s="28"/>
    </row>
    <row r="94" spans="1:6" ht="15">
      <c r="A94" s="28"/>
      <c r="B94" s="28"/>
      <c r="C94" s="28"/>
      <c r="D94" s="28"/>
      <c r="E94" s="28"/>
      <c r="F94" s="28"/>
    </row>
    <row r="95" spans="1:6" ht="42.75">
      <c r="A95" s="68" t="s">
        <v>5</v>
      </c>
      <c r="B95" s="68"/>
      <c r="C95" s="69" t="s">
        <v>421</v>
      </c>
      <c r="D95" s="69" t="s">
        <v>422</v>
      </c>
      <c r="E95" s="69" t="s">
        <v>423</v>
      </c>
      <c r="F95" s="28"/>
    </row>
    <row r="96" spans="1:6" ht="15">
      <c r="A96" s="70" t="s">
        <v>493</v>
      </c>
      <c r="B96" s="70"/>
      <c r="C96" s="72">
        <v>641</v>
      </c>
      <c r="D96" s="72">
        <v>641</v>
      </c>
      <c r="E96" s="71">
        <f aca="true" t="shared" si="3" ref="E96:E101">C96-D96</f>
        <v>0</v>
      </c>
      <c r="F96" s="28"/>
    </row>
    <row r="97" spans="1:6" ht="15">
      <c r="A97" s="92" t="s">
        <v>494</v>
      </c>
      <c r="B97" s="93"/>
      <c r="C97" s="72">
        <v>258</v>
      </c>
      <c r="D97" s="72">
        <v>249</v>
      </c>
      <c r="E97" s="71">
        <f t="shared" si="3"/>
        <v>9</v>
      </c>
      <c r="F97" s="28"/>
    </row>
    <row r="98" spans="1:6" ht="15">
      <c r="A98" s="70" t="s">
        <v>495</v>
      </c>
      <c r="B98" s="70"/>
      <c r="C98" s="72">
        <v>9575</v>
      </c>
      <c r="D98" s="72">
        <v>8408</v>
      </c>
      <c r="E98" s="71">
        <f t="shared" si="3"/>
        <v>1167</v>
      </c>
      <c r="F98" s="94"/>
    </row>
    <row r="99" spans="1:6" ht="15">
      <c r="A99" s="70" t="s">
        <v>496</v>
      </c>
      <c r="B99" s="70"/>
      <c r="C99" s="72">
        <v>91669</v>
      </c>
      <c r="D99" s="72">
        <v>73924</v>
      </c>
      <c r="E99" s="71">
        <f t="shared" si="3"/>
        <v>17745</v>
      </c>
      <c r="F99" s="28"/>
    </row>
    <row r="100" spans="1:6" ht="15">
      <c r="A100" s="92" t="s">
        <v>497</v>
      </c>
      <c r="B100" s="93"/>
      <c r="C100" s="72">
        <v>16442</v>
      </c>
      <c r="D100" s="72">
        <v>13038</v>
      </c>
      <c r="E100" s="71">
        <f t="shared" si="3"/>
        <v>3404</v>
      </c>
      <c r="F100" s="28"/>
    </row>
    <row r="101" spans="1:6" ht="15">
      <c r="A101" s="73" t="s">
        <v>498</v>
      </c>
      <c r="B101" s="74"/>
      <c r="C101" s="72">
        <v>24172</v>
      </c>
      <c r="D101" s="72">
        <v>18583</v>
      </c>
      <c r="E101" s="71">
        <f t="shared" si="3"/>
        <v>5589</v>
      </c>
      <c r="F101" s="28"/>
    </row>
    <row r="102" spans="1:6" ht="15">
      <c r="A102" s="73" t="s">
        <v>499</v>
      </c>
      <c r="B102" s="74"/>
      <c r="C102" s="72">
        <v>11368</v>
      </c>
      <c r="D102" s="72">
        <v>0</v>
      </c>
      <c r="E102" s="71">
        <f>C102-D102</f>
        <v>11368</v>
      </c>
      <c r="F102" s="28"/>
    </row>
    <row r="103" spans="1:6" ht="15">
      <c r="A103" s="79" t="s">
        <v>248</v>
      </c>
      <c r="B103" s="79"/>
      <c r="C103" s="35">
        <f>SUM(C96:C102)</f>
        <v>154125</v>
      </c>
      <c r="D103" s="35">
        <f>SUM(D96:D102)</f>
        <v>114843</v>
      </c>
      <c r="E103" s="35">
        <f>SUM(E96:E102)</f>
        <v>39282</v>
      </c>
      <c r="F103" s="28"/>
    </row>
    <row r="104" spans="1:12" ht="15">
      <c r="A104" s="28"/>
      <c r="B104" s="28"/>
      <c r="C104" s="28"/>
      <c r="D104" s="28"/>
      <c r="E104" s="28"/>
      <c r="F104" s="28"/>
      <c r="L104" s="95"/>
    </row>
    <row r="105" spans="1:6" ht="15">
      <c r="A105" s="28"/>
      <c r="B105" s="28"/>
      <c r="C105" s="28"/>
      <c r="D105" s="28"/>
      <c r="E105" s="28"/>
      <c r="F105" s="28"/>
    </row>
    <row r="106" spans="1:6" ht="15">
      <c r="A106" s="66" t="s">
        <v>500</v>
      </c>
      <c r="B106" s="28"/>
      <c r="C106" s="28"/>
      <c r="D106" s="28"/>
      <c r="E106" s="28"/>
      <c r="F106" s="28"/>
    </row>
    <row r="107" spans="1:6" ht="15">
      <c r="A107" s="28"/>
      <c r="B107" s="28"/>
      <c r="C107" s="28"/>
      <c r="D107" s="28"/>
      <c r="E107" s="28"/>
      <c r="F107" s="28"/>
    </row>
    <row r="108" spans="1:6" ht="42.75">
      <c r="A108" s="68" t="s">
        <v>5</v>
      </c>
      <c r="B108" s="68"/>
      <c r="C108" s="69" t="s">
        <v>421</v>
      </c>
      <c r="D108" s="69" t="s">
        <v>422</v>
      </c>
      <c r="E108" s="69" t="s">
        <v>423</v>
      </c>
      <c r="F108" s="28"/>
    </row>
    <row r="109" spans="1:6" ht="15">
      <c r="A109" s="70" t="s">
        <v>501</v>
      </c>
      <c r="B109" s="70"/>
      <c r="C109" s="72">
        <f>C36</f>
        <v>1666247</v>
      </c>
      <c r="D109" s="72">
        <f>D36</f>
        <v>423827</v>
      </c>
      <c r="E109" s="72">
        <f>E36</f>
        <v>1242420</v>
      </c>
      <c r="F109" s="28"/>
    </row>
    <row r="110" spans="1:6" ht="15">
      <c r="A110" s="92" t="s">
        <v>502</v>
      </c>
      <c r="B110" s="93"/>
      <c r="C110" s="72">
        <f>C89</f>
        <v>39865</v>
      </c>
      <c r="D110" s="72">
        <f>D89</f>
        <v>0</v>
      </c>
      <c r="E110" s="72">
        <f>E89</f>
        <v>39865</v>
      </c>
      <c r="F110" s="28"/>
    </row>
    <row r="111" spans="1:6" ht="15">
      <c r="A111" s="70" t="s">
        <v>503</v>
      </c>
      <c r="B111" s="70"/>
      <c r="C111" s="72">
        <f>C103</f>
        <v>154125</v>
      </c>
      <c r="D111" s="72">
        <f>D103</f>
        <v>114843</v>
      </c>
      <c r="E111" s="72">
        <f>E103</f>
        <v>39282</v>
      </c>
      <c r="F111" s="28"/>
    </row>
    <row r="112" spans="1:5" ht="15">
      <c r="A112" s="96" t="s">
        <v>248</v>
      </c>
      <c r="B112" s="96"/>
      <c r="C112" s="97">
        <f>SUM(C109:C111)</f>
        <v>1860237</v>
      </c>
      <c r="D112" s="97">
        <f>SUM(D109:D111)</f>
        <v>538670</v>
      </c>
      <c r="E112" s="97">
        <f>SUM(E109:E111)</f>
        <v>1321567</v>
      </c>
    </row>
  </sheetData>
  <sheetProtection/>
  <mergeCells count="36">
    <mergeCell ref="A103:B103"/>
    <mergeCell ref="A108:B108"/>
    <mergeCell ref="A109:B109"/>
    <mergeCell ref="A110:B110"/>
    <mergeCell ref="A111:B111"/>
    <mergeCell ref="A112:B112"/>
    <mergeCell ref="A97:B97"/>
    <mergeCell ref="A98:B98"/>
    <mergeCell ref="A99:B99"/>
    <mergeCell ref="A100:B100"/>
    <mergeCell ref="A101:B101"/>
    <mergeCell ref="A102:B102"/>
    <mergeCell ref="A34:B34"/>
    <mergeCell ref="A35:B35"/>
    <mergeCell ref="A36:B36"/>
    <mergeCell ref="A89:B89"/>
    <mergeCell ref="A95:B95"/>
    <mergeCell ref="A96:B96"/>
    <mergeCell ref="A24:B24"/>
    <mergeCell ref="A25:B25"/>
    <mergeCell ref="A26:B26"/>
    <mergeCell ref="A27:B27"/>
    <mergeCell ref="A28:B28"/>
    <mergeCell ref="A33:B33"/>
    <mergeCell ref="A15:B15"/>
    <mergeCell ref="A16:B16"/>
    <mergeCell ref="A17:B17"/>
    <mergeCell ref="A21:B21"/>
    <mergeCell ref="A22:B22"/>
    <mergeCell ref="A23:B23"/>
    <mergeCell ref="A3:F3"/>
    <mergeCell ref="A4:F4"/>
    <mergeCell ref="A11:B11"/>
    <mergeCell ref="A12:B12"/>
    <mergeCell ref="A13:B13"/>
    <mergeCell ref="A14:B1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9.625" style="27" customWidth="1"/>
    <col min="2" max="2" width="51.00390625" style="27" customWidth="1"/>
    <col min="3" max="3" width="26.50390625" style="27" customWidth="1"/>
    <col min="4" max="16384" width="8.875" style="27" customWidth="1"/>
  </cols>
  <sheetData>
    <row r="1" spans="1:3" ht="16.5">
      <c r="A1" s="171"/>
      <c r="B1" s="171"/>
      <c r="C1" s="65" t="s">
        <v>622</v>
      </c>
    </row>
    <row r="2" spans="1:3" ht="16.5">
      <c r="A2" s="171"/>
      <c r="B2" s="171"/>
      <c r="C2" s="171"/>
    </row>
    <row r="3" spans="1:3" ht="16.5">
      <c r="A3" s="171"/>
      <c r="B3" s="171"/>
      <c r="C3" s="171"/>
    </row>
    <row r="4" spans="1:3" ht="16.5">
      <c r="A4" s="172" t="s">
        <v>379</v>
      </c>
      <c r="B4" s="172"/>
      <c r="C4" s="172"/>
    </row>
    <row r="5" spans="1:3" ht="16.5">
      <c r="A5" s="172" t="s">
        <v>623</v>
      </c>
      <c r="B5" s="172"/>
      <c r="C5" s="172"/>
    </row>
    <row r="6" spans="1:3" ht="16.5">
      <c r="A6" s="173"/>
      <c r="B6" s="173"/>
      <c r="C6" s="173"/>
    </row>
    <row r="7" spans="1:3" ht="16.5">
      <c r="A7" s="171"/>
      <c r="B7" s="171"/>
      <c r="C7" s="171"/>
    </row>
    <row r="8" spans="1:3" ht="17.25">
      <c r="A8" s="171"/>
      <c r="B8" s="171"/>
      <c r="C8" s="160" t="s">
        <v>603</v>
      </c>
    </row>
    <row r="9" spans="1:3" ht="8.25" customHeight="1">
      <c r="A9" s="171"/>
      <c r="B9" s="171"/>
      <c r="C9" s="174"/>
    </row>
    <row r="10" spans="1:3" ht="21.75" customHeight="1">
      <c r="A10" s="31" t="s">
        <v>604</v>
      </c>
      <c r="B10" s="31" t="s">
        <v>605</v>
      </c>
      <c r="C10" s="31" t="s">
        <v>606</v>
      </c>
    </row>
    <row r="11" spans="1:3" ht="32.25" customHeight="1">
      <c r="A11" s="175" t="s">
        <v>607</v>
      </c>
      <c r="B11" s="176" t="s">
        <v>608</v>
      </c>
      <c r="C11" s="37">
        <v>380</v>
      </c>
    </row>
    <row r="12" spans="1:3" ht="32.25" customHeight="1">
      <c r="A12" s="175" t="s">
        <v>609</v>
      </c>
      <c r="B12" s="176" t="s">
        <v>610</v>
      </c>
      <c r="C12" s="37">
        <v>0</v>
      </c>
    </row>
    <row r="13" spans="1:3" ht="21.75" customHeight="1">
      <c r="A13" s="175" t="s">
        <v>611</v>
      </c>
      <c r="B13" s="32" t="s">
        <v>612</v>
      </c>
      <c r="C13" s="37">
        <v>760</v>
      </c>
    </row>
    <row r="14" spans="1:3" ht="21.75" customHeight="1">
      <c r="A14" s="175" t="s">
        <v>613</v>
      </c>
      <c r="B14" s="32" t="s">
        <v>614</v>
      </c>
      <c r="C14" s="37">
        <v>4680</v>
      </c>
    </row>
    <row r="15" spans="1:3" ht="21.75" customHeight="1">
      <c r="A15" s="175" t="s">
        <v>615</v>
      </c>
      <c r="B15" s="32" t="s">
        <v>616</v>
      </c>
      <c r="C15" s="37">
        <v>1385</v>
      </c>
    </row>
    <row r="16" spans="1:3" ht="33" customHeight="1">
      <c r="A16" s="175" t="s">
        <v>617</v>
      </c>
      <c r="B16" s="176" t="s">
        <v>618</v>
      </c>
      <c r="C16" s="37">
        <v>0</v>
      </c>
    </row>
    <row r="17" spans="1:3" ht="21.75" customHeight="1">
      <c r="A17" s="175" t="s">
        <v>619</v>
      </c>
      <c r="B17" s="32" t="s">
        <v>620</v>
      </c>
      <c r="C17" s="37">
        <v>0</v>
      </c>
    </row>
    <row r="18" spans="1:3" ht="21.75" customHeight="1">
      <c r="A18" s="177" t="s">
        <v>621</v>
      </c>
      <c r="B18" s="178" t="s">
        <v>248</v>
      </c>
      <c r="C18" s="179">
        <f>SUM(C11:C17)</f>
        <v>7205</v>
      </c>
    </row>
    <row r="19" spans="1:3" ht="18" customHeight="1">
      <c r="A19" s="91"/>
      <c r="B19" s="28"/>
      <c r="C19" s="180"/>
    </row>
    <row r="20" spans="1:3" ht="18" customHeight="1">
      <c r="A20" s="91"/>
      <c r="B20" s="28"/>
      <c r="C20" s="180"/>
    </row>
    <row r="21" spans="1:3" ht="18" customHeight="1">
      <c r="A21" s="91"/>
      <c r="B21" s="28"/>
      <c r="C21" s="180"/>
    </row>
    <row r="22" spans="1:3" ht="18" customHeight="1">
      <c r="A22" s="91"/>
      <c r="B22" s="28"/>
      <c r="C22" s="180"/>
    </row>
    <row r="23" spans="1:3" ht="18" customHeight="1">
      <c r="A23" s="91"/>
      <c r="B23" s="28"/>
      <c r="C23" s="180"/>
    </row>
    <row r="24" spans="1:3" ht="18" customHeight="1">
      <c r="A24" s="91"/>
      <c r="B24" s="28"/>
      <c r="C24" s="180"/>
    </row>
    <row r="25" spans="1:3" ht="18" customHeight="1">
      <c r="A25" s="91"/>
      <c r="B25" s="28"/>
      <c r="C25" s="28"/>
    </row>
    <row r="26" spans="1:3" ht="18" customHeight="1">
      <c r="A26" s="91"/>
      <c r="B26" s="28"/>
      <c r="C26" s="28"/>
    </row>
    <row r="27" spans="1:3" ht="18" customHeight="1">
      <c r="A27" s="91"/>
      <c r="B27" s="28"/>
      <c r="C27" s="28"/>
    </row>
    <row r="28" spans="1:3" ht="18" customHeight="1">
      <c r="A28" s="91"/>
      <c r="B28" s="28"/>
      <c r="C28" s="28"/>
    </row>
    <row r="29" spans="1:3" ht="18" customHeight="1">
      <c r="A29" s="173"/>
      <c r="B29" s="171"/>
      <c r="C29" s="171"/>
    </row>
    <row r="30" spans="1:3" ht="18" customHeight="1">
      <c r="A30" s="173"/>
      <c r="B30" s="171"/>
      <c r="C30" s="171"/>
    </row>
    <row r="31" spans="1:3" ht="18" customHeight="1">
      <c r="A31" s="173"/>
      <c r="B31" s="171"/>
      <c r="C31" s="171"/>
    </row>
    <row r="32" spans="1:3" ht="18" customHeight="1">
      <c r="A32" s="173"/>
      <c r="B32" s="171"/>
      <c r="C32" s="171"/>
    </row>
    <row r="33" spans="1:3" ht="18" customHeight="1">
      <c r="A33" s="171"/>
      <c r="B33" s="171"/>
      <c r="C33" s="171"/>
    </row>
    <row r="34" spans="1:3" ht="18" customHeight="1">
      <c r="A34" s="171"/>
      <c r="B34" s="171"/>
      <c r="C34" s="171"/>
    </row>
    <row r="35" spans="1:3" ht="16.5">
      <c r="A35" s="171"/>
      <c r="B35" s="171"/>
      <c r="C35" s="171"/>
    </row>
    <row r="36" spans="1:3" ht="16.5">
      <c r="A36" s="171"/>
      <c r="B36" s="171"/>
      <c r="C36" s="171"/>
    </row>
    <row r="37" spans="1:3" ht="16.5">
      <c r="A37" s="171"/>
      <c r="B37" s="171"/>
      <c r="C37" s="171"/>
    </row>
    <row r="38" spans="1:3" ht="16.5">
      <c r="A38" s="171"/>
      <c r="B38" s="171"/>
      <c r="C38" s="171"/>
    </row>
    <row r="39" spans="1:3" ht="16.5">
      <c r="A39" s="171"/>
      <c r="B39" s="171"/>
      <c r="C39" s="171"/>
    </row>
    <row r="40" spans="1:3" ht="16.5">
      <c r="A40" s="171"/>
      <c r="B40" s="171"/>
      <c r="C40" s="171"/>
    </row>
    <row r="41" spans="1:3" ht="16.5">
      <c r="A41" s="171"/>
      <c r="B41" s="171"/>
      <c r="C41" s="171"/>
    </row>
    <row r="42" spans="1:3" ht="16.5">
      <c r="A42" s="171"/>
      <c r="B42" s="171"/>
      <c r="C42" s="171"/>
    </row>
    <row r="43" spans="1:3" ht="16.5">
      <c r="A43" s="171"/>
      <c r="B43" s="171"/>
      <c r="C43" s="171"/>
    </row>
    <row r="44" spans="1:3" ht="16.5">
      <c r="A44" s="171"/>
      <c r="B44" s="171"/>
      <c r="C44" s="171"/>
    </row>
    <row r="45" spans="1:3" ht="16.5">
      <c r="A45" s="171"/>
      <c r="B45" s="171"/>
      <c r="C45" s="171"/>
    </row>
    <row r="46" spans="1:3" ht="16.5">
      <c r="A46" s="171"/>
      <c r="B46" s="171"/>
      <c r="C46" s="171"/>
    </row>
    <row r="47" spans="1:3" ht="16.5">
      <c r="A47" s="171"/>
      <c r="B47" s="171"/>
      <c r="C47" s="171"/>
    </row>
    <row r="48" spans="1:3" ht="16.5">
      <c r="A48" s="171"/>
      <c r="B48" s="171"/>
      <c r="C48" s="171"/>
    </row>
    <row r="49" spans="1:3" ht="16.5">
      <c r="A49" s="171"/>
      <c r="B49" s="171"/>
      <c r="C49" s="171"/>
    </row>
    <row r="50" spans="1:3" ht="16.5">
      <c r="A50" s="171"/>
      <c r="B50" s="171"/>
      <c r="C50" s="171"/>
    </row>
    <row r="51" spans="1:3" ht="14.25">
      <c r="A51" s="25"/>
      <c r="B51" s="25"/>
      <c r="C51" s="25"/>
    </row>
    <row r="52" spans="1:3" ht="14.25">
      <c r="A52" s="25"/>
      <c r="B52" s="25"/>
      <c r="C52" s="25"/>
    </row>
    <row r="53" spans="1:3" ht="14.25">
      <c r="A53" s="25"/>
      <c r="B53" s="25"/>
      <c r="C53" s="25"/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pane ySplit="7" topLeftCell="A47" activePane="bottomLeft" state="frozen"/>
      <selection pane="topLeft" activeCell="A1" sqref="A1"/>
      <selection pane="bottomLeft" activeCell="E7" sqref="A7:E7"/>
    </sheetView>
  </sheetViews>
  <sheetFormatPr defaultColWidth="9.00390625" defaultRowHeight="12.75"/>
  <cols>
    <col min="1" max="1" width="8.25390625" style="0" customWidth="1"/>
    <col min="2" max="2" width="44.00390625" style="0" customWidth="1"/>
    <col min="3" max="3" width="18.75390625" style="0" customWidth="1"/>
    <col min="4" max="4" width="18.375" style="0" customWidth="1"/>
    <col min="5" max="5" width="17.00390625" style="0" customWidth="1"/>
  </cols>
  <sheetData>
    <row r="1" ht="14.25">
      <c r="E1" s="2" t="s">
        <v>415</v>
      </c>
    </row>
    <row r="3" spans="1:5" ht="13.5">
      <c r="A3" s="20" t="s">
        <v>379</v>
      </c>
      <c r="B3" s="20"/>
      <c r="C3" s="20"/>
      <c r="D3" s="20"/>
      <c r="E3" s="20"/>
    </row>
    <row r="4" spans="1:5" ht="15">
      <c r="A4" s="63" t="s">
        <v>414</v>
      </c>
      <c r="B4" s="63"/>
      <c r="C4" s="63"/>
      <c r="D4" s="63"/>
      <c r="E4" s="63"/>
    </row>
    <row r="6" ht="13.5">
      <c r="E6" s="1" t="s">
        <v>376</v>
      </c>
    </row>
    <row r="7" spans="1:5" ht="33.75" customHeight="1">
      <c r="A7" s="64" t="s">
        <v>411</v>
      </c>
      <c r="B7" s="64" t="s">
        <v>5</v>
      </c>
      <c r="C7" s="64" t="s">
        <v>259</v>
      </c>
      <c r="D7" s="64" t="s">
        <v>260</v>
      </c>
      <c r="E7" s="64" t="s">
        <v>261</v>
      </c>
    </row>
    <row r="8" spans="1:5" ht="18" customHeight="1">
      <c r="A8" s="4" t="s">
        <v>140</v>
      </c>
      <c r="B8" s="5" t="s">
        <v>262</v>
      </c>
      <c r="C8" s="6">
        <v>1061235664</v>
      </c>
      <c r="D8" s="6">
        <v>0</v>
      </c>
      <c r="E8" s="6">
        <v>1145734065</v>
      </c>
    </row>
    <row r="9" spans="1:5" ht="18" customHeight="1">
      <c r="A9" s="4" t="s">
        <v>142</v>
      </c>
      <c r="B9" s="5" t="s">
        <v>263</v>
      </c>
      <c r="C9" s="6">
        <v>35713137</v>
      </c>
      <c r="D9" s="6">
        <v>0</v>
      </c>
      <c r="E9" s="6">
        <v>24501626</v>
      </c>
    </row>
    <row r="10" spans="1:5" ht="18" customHeight="1">
      <c r="A10" s="4" t="s">
        <v>245</v>
      </c>
      <c r="B10" s="5" t="s">
        <v>264</v>
      </c>
      <c r="C10" s="6">
        <v>115339952</v>
      </c>
      <c r="D10" s="6">
        <v>0</v>
      </c>
      <c r="E10" s="6">
        <v>17263617</v>
      </c>
    </row>
    <row r="11" spans="1:5" ht="18.75" customHeight="1">
      <c r="A11" s="7" t="s">
        <v>1</v>
      </c>
      <c r="B11" s="8" t="s">
        <v>265</v>
      </c>
      <c r="C11" s="9">
        <v>1212288753</v>
      </c>
      <c r="D11" s="9">
        <v>0</v>
      </c>
      <c r="E11" s="9">
        <v>1187499308</v>
      </c>
    </row>
    <row r="12" spans="1:5" ht="18" customHeight="1">
      <c r="A12" s="4" t="s">
        <v>231</v>
      </c>
      <c r="B12" s="5" t="s">
        <v>266</v>
      </c>
      <c r="C12" s="6">
        <v>11368500</v>
      </c>
      <c r="D12" s="6">
        <v>0</v>
      </c>
      <c r="E12" s="6">
        <v>11368500</v>
      </c>
    </row>
    <row r="13" spans="1:5" ht="26.25">
      <c r="A13" s="4" t="s">
        <v>249</v>
      </c>
      <c r="B13" s="5" t="s">
        <v>267</v>
      </c>
      <c r="C13" s="6">
        <v>1948500</v>
      </c>
      <c r="D13" s="6">
        <v>0</v>
      </c>
      <c r="E13" s="6">
        <v>1948500</v>
      </c>
    </row>
    <row r="14" spans="1:5" ht="18" customHeight="1">
      <c r="A14" s="4" t="s">
        <v>19</v>
      </c>
      <c r="B14" s="5" t="s">
        <v>268</v>
      </c>
      <c r="C14" s="6">
        <v>9420000</v>
      </c>
      <c r="D14" s="6">
        <v>0</v>
      </c>
      <c r="E14" s="6">
        <v>9420000</v>
      </c>
    </row>
    <row r="15" spans="1:5" ht="26.25">
      <c r="A15" s="7" t="s">
        <v>29</v>
      </c>
      <c r="B15" s="8" t="s">
        <v>269</v>
      </c>
      <c r="C15" s="9">
        <v>11368500</v>
      </c>
      <c r="D15" s="9">
        <v>0</v>
      </c>
      <c r="E15" s="9">
        <v>11368500</v>
      </c>
    </row>
    <row r="16" spans="1:5" ht="34.5" customHeight="1">
      <c r="A16" s="7" t="s">
        <v>37</v>
      </c>
      <c r="B16" s="8" t="s">
        <v>270</v>
      </c>
      <c r="C16" s="9">
        <v>1223657253</v>
      </c>
      <c r="D16" s="9">
        <v>0</v>
      </c>
      <c r="E16" s="9">
        <v>1198867808</v>
      </c>
    </row>
    <row r="17" spans="1:5" ht="18" customHeight="1">
      <c r="A17" s="4" t="s">
        <v>39</v>
      </c>
      <c r="B17" s="5" t="s">
        <v>271</v>
      </c>
      <c r="C17" s="6">
        <v>340538</v>
      </c>
      <c r="D17" s="6">
        <v>0</v>
      </c>
      <c r="E17" s="6">
        <v>0</v>
      </c>
    </row>
    <row r="18" spans="1:5" ht="18" customHeight="1">
      <c r="A18" s="7" t="s">
        <v>47</v>
      </c>
      <c r="B18" s="8" t="s">
        <v>272</v>
      </c>
      <c r="C18" s="9">
        <v>340538</v>
      </c>
      <c r="D18" s="9">
        <v>0</v>
      </c>
      <c r="E18" s="9">
        <v>0</v>
      </c>
    </row>
    <row r="19" spans="1:5" ht="26.25">
      <c r="A19" s="7" t="s">
        <v>61</v>
      </c>
      <c r="B19" s="8" t="s">
        <v>273</v>
      </c>
      <c r="C19" s="9">
        <v>340538</v>
      </c>
      <c r="D19" s="9">
        <v>0</v>
      </c>
      <c r="E19" s="9">
        <v>0</v>
      </c>
    </row>
    <row r="20" spans="1:5" ht="18" customHeight="1">
      <c r="A20" s="4" t="s">
        <v>69</v>
      </c>
      <c r="B20" s="5" t="s">
        <v>274</v>
      </c>
      <c r="C20" s="6">
        <v>731825</v>
      </c>
      <c r="D20" s="6">
        <v>0</v>
      </c>
      <c r="E20" s="6">
        <v>341080</v>
      </c>
    </row>
    <row r="21" spans="1:5" ht="26.25">
      <c r="A21" s="7" t="s">
        <v>75</v>
      </c>
      <c r="B21" s="8" t="s">
        <v>275</v>
      </c>
      <c r="C21" s="9">
        <v>731825</v>
      </c>
      <c r="D21" s="9">
        <v>0</v>
      </c>
      <c r="E21" s="9">
        <v>341080</v>
      </c>
    </row>
    <row r="22" spans="1:5" ht="18" customHeight="1">
      <c r="A22" s="4" t="s">
        <v>77</v>
      </c>
      <c r="B22" s="5" t="s">
        <v>276</v>
      </c>
      <c r="C22" s="6">
        <v>86361076</v>
      </c>
      <c r="D22" s="6">
        <v>0</v>
      </c>
      <c r="E22" s="6">
        <v>341706523</v>
      </c>
    </row>
    <row r="23" spans="1:5" ht="18" customHeight="1">
      <c r="A23" s="7" t="s">
        <v>277</v>
      </c>
      <c r="B23" s="8" t="s">
        <v>278</v>
      </c>
      <c r="C23" s="9">
        <v>86361076</v>
      </c>
      <c r="D23" s="9">
        <v>0</v>
      </c>
      <c r="E23" s="9">
        <v>341706523</v>
      </c>
    </row>
    <row r="24" spans="1:5" ht="18" customHeight="1">
      <c r="A24" s="7" t="s">
        <v>230</v>
      </c>
      <c r="B24" s="8" t="s">
        <v>279</v>
      </c>
      <c r="C24" s="9">
        <v>87092901</v>
      </c>
      <c r="D24" s="9">
        <v>0</v>
      </c>
      <c r="E24" s="9">
        <v>342047603</v>
      </c>
    </row>
    <row r="25" spans="1:5" ht="26.25">
      <c r="A25" s="4" t="s">
        <v>226</v>
      </c>
      <c r="B25" s="5" t="s">
        <v>280</v>
      </c>
      <c r="C25" s="6">
        <v>4872008</v>
      </c>
      <c r="D25" s="6">
        <v>0</v>
      </c>
      <c r="E25" s="6">
        <v>6307106</v>
      </c>
    </row>
    <row r="26" spans="1:5" ht="26.25">
      <c r="A26" s="4" t="s">
        <v>227</v>
      </c>
      <c r="B26" s="5" t="s">
        <v>281</v>
      </c>
      <c r="C26" s="6">
        <v>1129618</v>
      </c>
      <c r="D26" s="6">
        <v>0</v>
      </c>
      <c r="E26" s="6">
        <v>1064067</v>
      </c>
    </row>
    <row r="27" spans="1:5" ht="26.25">
      <c r="A27" s="4" t="s">
        <v>282</v>
      </c>
      <c r="B27" s="5" t="s">
        <v>283</v>
      </c>
      <c r="C27" s="6">
        <v>3505373</v>
      </c>
      <c r="D27" s="6">
        <v>0</v>
      </c>
      <c r="E27" s="6">
        <v>5036278</v>
      </c>
    </row>
    <row r="28" spans="1:5" ht="26.25">
      <c r="A28" s="4" t="s">
        <v>153</v>
      </c>
      <c r="B28" s="5" t="s">
        <v>284</v>
      </c>
      <c r="C28" s="6">
        <v>237017</v>
      </c>
      <c r="D28" s="6">
        <v>0</v>
      </c>
      <c r="E28" s="6">
        <v>206761</v>
      </c>
    </row>
    <row r="29" spans="1:5" ht="26.25">
      <c r="A29" s="4" t="s">
        <v>285</v>
      </c>
      <c r="B29" s="5" t="s">
        <v>286</v>
      </c>
      <c r="C29" s="6">
        <v>5076973</v>
      </c>
      <c r="D29" s="6">
        <v>0</v>
      </c>
      <c r="E29" s="6">
        <v>7440212</v>
      </c>
    </row>
    <row r="30" spans="1:5" ht="42" customHeight="1">
      <c r="A30" s="4" t="s">
        <v>287</v>
      </c>
      <c r="B30" s="5" t="s">
        <v>288</v>
      </c>
      <c r="C30" s="6">
        <v>4591771</v>
      </c>
      <c r="D30" s="6">
        <v>0</v>
      </c>
      <c r="E30" s="6">
        <v>4813315</v>
      </c>
    </row>
    <row r="31" spans="1:5" ht="26.25">
      <c r="A31" s="4" t="s">
        <v>155</v>
      </c>
      <c r="B31" s="5" t="s">
        <v>289</v>
      </c>
      <c r="C31" s="6">
        <v>292053</v>
      </c>
      <c r="D31" s="6">
        <v>0</v>
      </c>
      <c r="E31" s="6">
        <v>1898999</v>
      </c>
    </row>
    <row r="32" spans="1:5" ht="26.25">
      <c r="A32" s="4" t="s">
        <v>87</v>
      </c>
      <c r="B32" s="5" t="s">
        <v>290</v>
      </c>
      <c r="C32" s="6">
        <v>80211</v>
      </c>
      <c r="D32" s="6">
        <v>0</v>
      </c>
      <c r="E32" s="6">
        <v>356998</v>
      </c>
    </row>
    <row r="33" spans="1:5" ht="26.25">
      <c r="A33" s="4" t="s">
        <v>228</v>
      </c>
      <c r="B33" s="5" t="s">
        <v>291</v>
      </c>
      <c r="C33" s="6">
        <v>112938</v>
      </c>
      <c r="D33" s="6">
        <v>0</v>
      </c>
      <c r="E33" s="6">
        <v>370900</v>
      </c>
    </row>
    <row r="34" spans="1:5" ht="26.25">
      <c r="A34" s="4" t="s">
        <v>157</v>
      </c>
      <c r="B34" s="5" t="s">
        <v>292</v>
      </c>
      <c r="C34" s="6">
        <v>1963000</v>
      </c>
      <c r="D34" s="6">
        <v>0</v>
      </c>
      <c r="E34" s="6">
        <v>1313100</v>
      </c>
    </row>
    <row r="35" spans="1:5" ht="26.25">
      <c r="A35" s="4" t="s">
        <v>229</v>
      </c>
      <c r="B35" s="5" t="s">
        <v>293</v>
      </c>
      <c r="C35" s="6">
        <v>1658000</v>
      </c>
      <c r="D35" s="6">
        <v>0</v>
      </c>
      <c r="E35" s="6">
        <v>1313100</v>
      </c>
    </row>
    <row r="36" spans="1:5" ht="26.25">
      <c r="A36" s="4" t="s">
        <v>232</v>
      </c>
      <c r="B36" s="5" t="s">
        <v>294</v>
      </c>
      <c r="C36" s="6">
        <v>305000</v>
      </c>
      <c r="D36" s="6">
        <v>0</v>
      </c>
      <c r="E36" s="6">
        <v>0</v>
      </c>
    </row>
    <row r="37" spans="1:5" ht="26.25">
      <c r="A37" s="7" t="s">
        <v>89</v>
      </c>
      <c r="B37" s="8" t="s">
        <v>295</v>
      </c>
      <c r="C37" s="9">
        <v>11911981</v>
      </c>
      <c r="D37" s="9">
        <v>0</v>
      </c>
      <c r="E37" s="9">
        <v>15060418</v>
      </c>
    </row>
    <row r="38" spans="1:5" ht="39">
      <c r="A38" s="4" t="s">
        <v>296</v>
      </c>
      <c r="B38" s="5" t="s">
        <v>297</v>
      </c>
      <c r="C38" s="6">
        <v>120000</v>
      </c>
      <c r="D38" s="6">
        <v>0</v>
      </c>
      <c r="E38" s="6">
        <v>120000</v>
      </c>
    </row>
    <row r="39" spans="1:5" ht="39">
      <c r="A39" s="4" t="s">
        <v>95</v>
      </c>
      <c r="B39" s="5" t="s">
        <v>298</v>
      </c>
      <c r="C39" s="6">
        <v>120000</v>
      </c>
      <c r="D39" s="6">
        <v>0</v>
      </c>
      <c r="E39" s="6">
        <v>120000</v>
      </c>
    </row>
    <row r="40" spans="1:5" ht="26.25">
      <c r="A40" s="7" t="s">
        <v>299</v>
      </c>
      <c r="B40" s="8" t="s">
        <v>300</v>
      </c>
      <c r="C40" s="9">
        <v>120000</v>
      </c>
      <c r="D40" s="9">
        <v>0</v>
      </c>
      <c r="E40" s="9">
        <v>120000</v>
      </c>
    </row>
    <row r="41" spans="1:5" ht="18" customHeight="1">
      <c r="A41" s="4" t="s">
        <v>301</v>
      </c>
      <c r="B41" s="5" t="s">
        <v>302</v>
      </c>
      <c r="C41" s="6">
        <v>120000</v>
      </c>
      <c r="D41" s="6">
        <v>0</v>
      </c>
      <c r="E41" s="6">
        <v>50000</v>
      </c>
    </row>
    <row r="42" spans="1:5" ht="26.25">
      <c r="A42" s="7" t="s">
        <v>171</v>
      </c>
      <c r="B42" s="8" t="s">
        <v>303</v>
      </c>
      <c r="C42" s="9">
        <v>120000</v>
      </c>
      <c r="D42" s="9">
        <v>0</v>
      </c>
      <c r="E42" s="9">
        <v>50000</v>
      </c>
    </row>
    <row r="43" spans="1:5" ht="18" customHeight="1">
      <c r="A43" s="7" t="s">
        <v>107</v>
      </c>
      <c r="B43" s="8" t="s">
        <v>304</v>
      </c>
      <c r="C43" s="9">
        <v>12151981</v>
      </c>
      <c r="D43" s="9">
        <v>0</v>
      </c>
      <c r="E43" s="9">
        <v>15230418</v>
      </c>
    </row>
    <row r="44" spans="1:5" ht="26.25">
      <c r="A44" s="4" t="s">
        <v>305</v>
      </c>
      <c r="B44" s="5" t="s">
        <v>306</v>
      </c>
      <c r="C44" s="6">
        <v>6063024</v>
      </c>
      <c r="D44" s="6">
        <v>0</v>
      </c>
      <c r="E44" s="6">
        <v>8750241</v>
      </c>
    </row>
    <row r="45" spans="1:5" ht="26.25">
      <c r="A45" s="7" t="s">
        <v>307</v>
      </c>
      <c r="B45" s="8" t="s">
        <v>308</v>
      </c>
      <c r="C45" s="9">
        <v>6063024</v>
      </c>
      <c r="D45" s="9">
        <v>0</v>
      </c>
      <c r="E45" s="9">
        <v>8750241</v>
      </c>
    </row>
    <row r="46" spans="1:5" ht="18" customHeight="1">
      <c r="A46" s="4" t="s">
        <v>309</v>
      </c>
      <c r="B46" s="5" t="s">
        <v>310</v>
      </c>
      <c r="C46" s="6">
        <v>-4892428</v>
      </c>
      <c r="D46" s="6">
        <v>0</v>
      </c>
      <c r="E46" s="6">
        <v>-8196775</v>
      </c>
    </row>
    <row r="47" spans="1:5" ht="26.25">
      <c r="A47" s="7" t="s">
        <v>311</v>
      </c>
      <c r="B47" s="8" t="s">
        <v>312</v>
      </c>
      <c r="C47" s="9">
        <v>-4892428</v>
      </c>
      <c r="D47" s="9">
        <v>0</v>
      </c>
      <c r="E47" s="9">
        <v>-8196775</v>
      </c>
    </row>
    <row r="48" spans="1:5" ht="39">
      <c r="A48" s="4" t="s">
        <v>175</v>
      </c>
      <c r="B48" s="5" t="s">
        <v>313</v>
      </c>
      <c r="C48" s="6">
        <v>56000</v>
      </c>
      <c r="D48" s="6">
        <v>0</v>
      </c>
      <c r="E48" s="6">
        <v>0</v>
      </c>
    </row>
    <row r="49" spans="1:5" ht="26.25">
      <c r="A49" s="7" t="s">
        <v>314</v>
      </c>
      <c r="B49" s="8" t="s">
        <v>315</v>
      </c>
      <c r="C49" s="9">
        <v>56000</v>
      </c>
      <c r="D49" s="9">
        <v>0</v>
      </c>
      <c r="E49" s="9">
        <v>0</v>
      </c>
    </row>
    <row r="50" spans="1:5" ht="26.25">
      <c r="A50" s="7" t="s">
        <v>316</v>
      </c>
      <c r="B50" s="8" t="s">
        <v>317</v>
      </c>
      <c r="C50" s="9">
        <v>1226596</v>
      </c>
      <c r="D50" s="9">
        <v>0</v>
      </c>
      <c r="E50" s="9">
        <v>553466</v>
      </c>
    </row>
    <row r="51" spans="1:5" ht="21.75" customHeight="1">
      <c r="A51" s="10" t="s">
        <v>318</v>
      </c>
      <c r="B51" s="11" t="s">
        <v>319</v>
      </c>
      <c r="C51" s="12">
        <v>1324469269</v>
      </c>
      <c r="D51" s="12">
        <v>0</v>
      </c>
      <c r="E51" s="12">
        <v>1556699295</v>
      </c>
    </row>
    <row r="52" spans="1:5" ht="18" customHeight="1">
      <c r="A52" s="4" t="s">
        <v>320</v>
      </c>
      <c r="B52" s="5" t="s">
        <v>321</v>
      </c>
      <c r="C52" s="6">
        <v>1400745014</v>
      </c>
      <c r="D52" s="6">
        <v>0</v>
      </c>
      <c r="E52" s="6">
        <v>1400745014</v>
      </c>
    </row>
    <row r="53" spans="1:5" ht="18" customHeight="1">
      <c r="A53" s="4" t="s">
        <v>322</v>
      </c>
      <c r="B53" s="5" t="s">
        <v>323</v>
      </c>
      <c r="C53" s="6">
        <v>0</v>
      </c>
      <c r="D53" s="6">
        <v>0</v>
      </c>
      <c r="E53" s="6">
        <v>-340538</v>
      </c>
    </row>
    <row r="54" spans="1:5" ht="26.25">
      <c r="A54" s="4" t="s">
        <v>324</v>
      </c>
      <c r="B54" s="5" t="s">
        <v>325</v>
      </c>
      <c r="C54" s="6">
        <v>7957305</v>
      </c>
      <c r="D54" s="6">
        <v>0</v>
      </c>
      <c r="E54" s="6">
        <v>7957305</v>
      </c>
    </row>
    <row r="55" spans="1:5" ht="26.25">
      <c r="A55" s="7" t="s">
        <v>111</v>
      </c>
      <c r="B55" s="8" t="s">
        <v>326</v>
      </c>
      <c r="C55" s="9">
        <v>7957305</v>
      </c>
      <c r="D55" s="9">
        <v>0</v>
      </c>
      <c r="E55" s="9">
        <v>7957305</v>
      </c>
    </row>
    <row r="56" spans="1:5" ht="18" customHeight="1">
      <c r="A56" s="4" t="s">
        <v>113</v>
      </c>
      <c r="B56" s="5" t="s">
        <v>327</v>
      </c>
      <c r="C56" s="6">
        <v>-149799963</v>
      </c>
      <c r="D56" s="6">
        <v>0</v>
      </c>
      <c r="E56" s="6">
        <v>-95037413</v>
      </c>
    </row>
    <row r="57" spans="1:5" ht="18" customHeight="1">
      <c r="A57" s="4" t="s">
        <v>179</v>
      </c>
      <c r="B57" s="5" t="s">
        <v>328</v>
      </c>
      <c r="C57" s="6">
        <v>54762550</v>
      </c>
      <c r="D57" s="6">
        <v>0</v>
      </c>
      <c r="E57" s="6">
        <v>233657888</v>
      </c>
    </row>
    <row r="58" spans="1:5" ht="18" customHeight="1">
      <c r="A58" s="7" t="s">
        <v>329</v>
      </c>
      <c r="B58" s="8" t="s">
        <v>330</v>
      </c>
      <c r="C58" s="9">
        <v>1313664906</v>
      </c>
      <c r="D58" s="9">
        <v>0</v>
      </c>
      <c r="E58" s="9">
        <v>1546982256</v>
      </c>
    </row>
    <row r="59" spans="1:5" ht="26.25">
      <c r="A59" s="4" t="s">
        <v>331</v>
      </c>
      <c r="B59" s="5" t="s">
        <v>332</v>
      </c>
      <c r="C59" s="6">
        <v>609620</v>
      </c>
      <c r="D59" s="6">
        <v>0</v>
      </c>
      <c r="E59" s="6">
        <v>0</v>
      </c>
    </row>
    <row r="60" spans="1:5" ht="26.25">
      <c r="A60" s="7" t="s">
        <v>333</v>
      </c>
      <c r="B60" s="8" t="s">
        <v>334</v>
      </c>
      <c r="C60" s="9">
        <v>609620</v>
      </c>
      <c r="D60" s="9">
        <v>0</v>
      </c>
      <c r="E60" s="9">
        <v>0</v>
      </c>
    </row>
    <row r="61" spans="1:5" ht="39">
      <c r="A61" s="4" t="s">
        <v>335</v>
      </c>
      <c r="B61" s="5" t="s">
        <v>336</v>
      </c>
      <c r="C61" s="6">
        <v>6176387</v>
      </c>
      <c r="D61" s="6">
        <v>0</v>
      </c>
      <c r="E61" s="6">
        <v>6733163</v>
      </c>
    </row>
    <row r="62" spans="1:5" ht="39">
      <c r="A62" s="4" t="s">
        <v>201</v>
      </c>
      <c r="B62" s="5" t="s">
        <v>337</v>
      </c>
      <c r="C62" s="6">
        <v>6176387</v>
      </c>
      <c r="D62" s="6">
        <v>0</v>
      </c>
      <c r="E62" s="6">
        <v>6733163</v>
      </c>
    </row>
    <row r="63" spans="1:5" ht="26.25">
      <c r="A63" s="7" t="s">
        <v>338</v>
      </c>
      <c r="B63" s="8" t="s">
        <v>339</v>
      </c>
      <c r="C63" s="9">
        <v>6176387</v>
      </c>
      <c r="D63" s="9">
        <v>0</v>
      </c>
      <c r="E63" s="9">
        <v>6733163</v>
      </c>
    </row>
    <row r="64" spans="1:5" ht="18" customHeight="1">
      <c r="A64" s="4" t="s">
        <v>340</v>
      </c>
      <c r="B64" s="5" t="s">
        <v>341</v>
      </c>
      <c r="C64" s="6">
        <v>115156</v>
      </c>
      <c r="D64" s="6">
        <v>0</v>
      </c>
      <c r="E64" s="6">
        <v>0</v>
      </c>
    </row>
    <row r="65" spans="1:5" ht="26.25">
      <c r="A65" s="7" t="s">
        <v>342</v>
      </c>
      <c r="B65" s="8" t="s">
        <v>343</v>
      </c>
      <c r="C65" s="9">
        <v>115156</v>
      </c>
      <c r="D65" s="9">
        <v>0</v>
      </c>
      <c r="E65" s="9">
        <v>0</v>
      </c>
    </row>
    <row r="66" spans="1:5" ht="18" customHeight="1">
      <c r="A66" s="7" t="s">
        <v>344</v>
      </c>
      <c r="B66" s="8" t="s">
        <v>345</v>
      </c>
      <c r="C66" s="9">
        <v>6901163</v>
      </c>
      <c r="D66" s="9">
        <v>0</v>
      </c>
      <c r="E66" s="9">
        <v>6733163</v>
      </c>
    </row>
    <row r="67" spans="1:5" ht="18" customHeight="1">
      <c r="A67" s="4" t="s">
        <v>346</v>
      </c>
      <c r="B67" s="5" t="s">
        <v>347</v>
      </c>
      <c r="C67" s="6">
        <v>3903200</v>
      </c>
      <c r="D67" s="6">
        <v>0</v>
      </c>
      <c r="E67" s="6">
        <v>2983876</v>
      </c>
    </row>
    <row r="68" spans="1:5" ht="26.25">
      <c r="A68" s="7" t="s">
        <v>348</v>
      </c>
      <c r="B68" s="8" t="s">
        <v>349</v>
      </c>
      <c r="C68" s="9">
        <v>3903200</v>
      </c>
      <c r="D68" s="9">
        <v>0</v>
      </c>
      <c r="E68" s="9">
        <v>2983876</v>
      </c>
    </row>
    <row r="69" spans="1:5" ht="23.25" customHeight="1">
      <c r="A69" s="10" t="s">
        <v>350</v>
      </c>
      <c r="B69" s="11" t="s">
        <v>351</v>
      </c>
      <c r="C69" s="12">
        <v>1324469269</v>
      </c>
      <c r="D69" s="12">
        <v>0</v>
      </c>
      <c r="E69" s="12">
        <v>1556699295</v>
      </c>
    </row>
  </sheetData>
  <sheetProtection/>
  <mergeCells count="2">
    <mergeCell ref="A3:E3"/>
    <mergeCell ref="A4:E4"/>
  </mergeCells>
  <printOptions horizontalCentered="1"/>
  <pageMargins left="0.35433070866141736" right="0.5511811023622047" top="0.7874015748031497" bottom="0.7874015748031497" header="0.5118110236220472" footer="0.5118110236220472"/>
  <pageSetup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C38" sqref="C38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19.00390625" style="0" customWidth="1"/>
    <col min="4" max="4" width="21.50390625" style="0" customWidth="1"/>
    <col min="5" max="5" width="19.50390625" style="0" customWidth="1"/>
  </cols>
  <sheetData>
    <row r="1" ht="14.25">
      <c r="E1" s="2" t="s">
        <v>600</v>
      </c>
    </row>
    <row r="3" spans="1:5" ht="13.5">
      <c r="A3" s="20" t="s">
        <v>517</v>
      </c>
      <c r="B3" s="20"/>
      <c r="C3" s="20"/>
      <c r="D3" s="20"/>
      <c r="E3" s="20"/>
    </row>
    <row r="4" spans="1:5" ht="15">
      <c r="A4" s="63" t="s">
        <v>414</v>
      </c>
      <c r="B4" s="63"/>
      <c r="C4" s="63"/>
      <c r="D4" s="63"/>
      <c r="E4" s="63"/>
    </row>
    <row r="6" ht="13.5">
      <c r="E6" s="1" t="s">
        <v>376</v>
      </c>
    </row>
    <row r="7" spans="1:5" ht="30.75">
      <c r="A7" s="64" t="s">
        <v>411</v>
      </c>
      <c r="B7" s="64" t="s">
        <v>5</v>
      </c>
      <c r="C7" s="64" t="s">
        <v>259</v>
      </c>
      <c r="D7" s="64" t="s">
        <v>260</v>
      </c>
      <c r="E7" s="64" t="s">
        <v>261</v>
      </c>
    </row>
    <row r="8" spans="1:5" ht="18" customHeight="1">
      <c r="A8" s="4" t="s">
        <v>69</v>
      </c>
      <c r="B8" s="5" t="s">
        <v>274</v>
      </c>
      <c r="C8" s="6">
        <v>36935</v>
      </c>
      <c r="D8" s="6">
        <v>0</v>
      </c>
      <c r="E8" s="6">
        <v>835</v>
      </c>
    </row>
    <row r="9" spans="1:5" ht="26.25">
      <c r="A9" s="7" t="s">
        <v>75</v>
      </c>
      <c r="B9" s="8" t="s">
        <v>275</v>
      </c>
      <c r="C9" s="9">
        <v>36935</v>
      </c>
      <c r="D9" s="9">
        <v>0</v>
      </c>
      <c r="E9" s="9">
        <v>835</v>
      </c>
    </row>
    <row r="10" spans="1:5" ht="18" customHeight="1">
      <c r="A10" s="4" t="s">
        <v>77</v>
      </c>
      <c r="B10" s="5" t="s">
        <v>276</v>
      </c>
      <c r="C10" s="6">
        <v>74367</v>
      </c>
      <c r="D10" s="6">
        <v>0</v>
      </c>
      <c r="E10" s="6">
        <v>33205</v>
      </c>
    </row>
    <row r="11" spans="1:5" ht="18" customHeight="1">
      <c r="A11" s="7" t="s">
        <v>277</v>
      </c>
      <c r="B11" s="8" t="s">
        <v>278</v>
      </c>
      <c r="C11" s="9">
        <v>74367</v>
      </c>
      <c r="D11" s="9">
        <v>0</v>
      </c>
      <c r="E11" s="9">
        <v>33205</v>
      </c>
    </row>
    <row r="12" spans="1:5" ht="18" customHeight="1">
      <c r="A12" s="7" t="s">
        <v>230</v>
      </c>
      <c r="B12" s="8" t="s">
        <v>279</v>
      </c>
      <c r="C12" s="9">
        <v>111302</v>
      </c>
      <c r="D12" s="9">
        <v>0</v>
      </c>
      <c r="E12" s="9">
        <v>34040</v>
      </c>
    </row>
    <row r="13" spans="1:5" ht="26.25">
      <c r="A13" s="4" t="s">
        <v>285</v>
      </c>
      <c r="B13" s="5" t="s">
        <v>286</v>
      </c>
      <c r="C13" s="6">
        <v>6585</v>
      </c>
      <c r="D13" s="6">
        <v>0</v>
      </c>
      <c r="E13" s="6">
        <v>6585</v>
      </c>
    </row>
    <row r="14" spans="1:5" ht="26.25">
      <c r="A14" s="4" t="s">
        <v>228</v>
      </c>
      <c r="B14" s="5" t="s">
        <v>291</v>
      </c>
      <c r="C14" s="6">
        <v>6585</v>
      </c>
      <c r="D14" s="6">
        <v>0</v>
      </c>
      <c r="E14" s="6">
        <v>6585</v>
      </c>
    </row>
    <row r="15" spans="1:5" ht="26.25">
      <c r="A15" s="7" t="s">
        <v>89</v>
      </c>
      <c r="B15" s="8" t="s">
        <v>295</v>
      </c>
      <c r="C15" s="9">
        <v>6585</v>
      </c>
      <c r="D15" s="9">
        <v>0</v>
      </c>
      <c r="E15" s="9">
        <v>6585</v>
      </c>
    </row>
    <row r="16" spans="1:5" ht="18" customHeight="1">
      <c r="A16" s="4" t="s">
        <v>592</v>
      </c>
      <c r="B16" s="5" t="s">
        <v>593</v>
      </c>
      <c r="C16" s="6">
        <v>2221083</v>
      </c>
      <c r="D16" s="6">
        <v>0</v>
      </c>
      <c r="E16" s="6">
        <v>2311083</v>
      </c>
    </row>
    <row r="17" spans="1:5" ht="18" customHeight="1">
      <c r="A17" s="4" t="s">
        <v>594</v>
      </c>
      <c r="B17" s="5" t="s">
        <v>595</v>
      </c>
      <c r="C17" s="6">
        <v>180000</v>
      </c>
      <c r="D17" s="6">
        <v>0</v>
      </c>
      <c r="E17" s="6">
        <v>270000</v>
      </c>
    </row>
    <row r="18" spans="1:5" ht="26.25">
      <c r="A18" s="4" t="s">
        <v>596</v>
      </c>
      <c r="B18" s="5" t="s">
        <v>597</v>
      </c>
      <c r="C18" s="6">
        <v>2041083</v>
      </c>
      <c r="D18" s="6">
        <v>0</v>
      </c>
      <c r="E18" s="6">
        <v>2041083</v>
      </c>
    </row>
    <row r="19" spans="1:5" ht="26.25">
      <c r="A19" s="7" t="s">
        <v>171</v>
      </c>
      <c r="B19" s="8" t="s">
        <v>303</v>
      </c>
      <c r="C19" s="9">
        <v>2221083</v>
      </c>
      <c r="D19" s="9">
        <v>0</v>
      </c>
      <c r="E19" s="9">
        <v>2311083</v>
      </c>
    </row>
    <row r="20" spans="1:5" ht="18" customHeight="1">
      <c r="A20" s="7" t="s">
        <v>107</v>
      </c>
      <c r="B20" s="8" t="s">
        <v>304</v>
      </c>
      <c r="C20" s="9">
        <v>2227668</v>
      </c>
      <c r="D20" s="9">
        <v>0</v>
      </c>
      <c r="E20" s="9">
        <v>2317668</v>
      </c>
    </row>
    <row r="21" spans="1:5" ht="39">
      <c r="A21" s="4" t="s">
        <v>175</v>
      </c>
      <c r="B21" s="5" t="s">
        <v>313</v>
      </c>
      <c r="C21" s="6">
        <v>54000</v>
      </c>
      <c r="D21" s="6">
        <v>0</v>
      </c>
      <c r="E21" s="6">
        <v>0</v>
      </c>
    </row>
    <row r="22" spans="1:5" ht="26.25">
      <c r="A22" s="7" t="s">
        <v>314</v>
      </c>
      <c r="B22" s="8" t="s">
        <v>315</v>
      </c>
      <c r="C22" s="9">
        <v>54000</v>
      </c>
      <c r="D22" s="9">
        <v>0</v>
      </c>
      <c r="E22" s="9">
        <v>0</v>
      </c>
    </row>
    <row r="23" spans="1:5" ht="26.25">
      <c r="A23" s="7" t="s">
        <v>316</v>
      </c>
      <c r="B23" s="8" t="s">
        <v>317</v>
      </c>
      <c r="C23" s="9">
        <v>54000</v>
      </c>
      <c r="D23" s="9">
        <v>0</v>
      </c>
      <c r="E23" s="9">
        <v>0</v>
      </c>
    </row>
    <row r="24" spans="1:5" ht="18" customHeight="1">
      <c r="A24" s="7" t="s">
        <v>318</v>
      </c>
      <c r="B24" s="8" t="s">
        <v>319</v>
      </c>
      <c r="C24" s="9">
        <v>2392970</v>
      </c>
      <c r="D24" s="9">
        <v>0</v>
      </c>
      <c r="E24" s="9">
        <v>2351708</v>
      </c>
    </row>
    <row r="25" spans="1:5" ht="26.25">
      <c r="A25" s="4" t="s">
        <v>324</v>
      </c>
      <c r="B25" s="5" t="s">
        <v>325</v>
      </c>
      <c r="C25" s="6">
        <v>8949</v>
      </c>
      <c r="D25" s="6">
        <v>0</v>
      </c>
      <c r="E25" s="6">
        <v>8949</v>
      </c>
    </row>
    <row r="26" spans="1:5" ht="26.25">
      <c r="A26" s="7" t="s">
        <v>111</v>
      </c>
      <c r="B26" s="8" t="s">
        <v>326</v>
      </c>
      <c r="C26" s="9">
        <v>8949</v>
      </c>
      <c r="D26" s="9">
        <v>0</v>
      </c>
      <c r="E26" s="9">
        <v>8949</v>
      </c>
    </row>
    <row r="27" spans="1:5" ht="18" customHeight="1">
      <c r="A27" s="4" t="s">
        <v>113</v>
      </c>
      <c r="B27" s="5" t="s">
        <v>327</v>
      </c>
      <c r="C27" s="6">
        <v>-1159031</v>
      </c>
      <c r="D27" s="6">
        <v>0</v>
      </c>
      <c r="E27" s="6">
        <v>-1543273</v>
      </c>
    </row>
    <row r="28" spans="1:5" ht="18" customHeight="1">
      <c r="A28" s="4" t="s">
        <v>179</v>
      </c>
      <c r="B28" s="5" t="s">
        <v>328</v>
      </c>
      <c r="C28" s="6">
        <v>-384242</v>
      </c>
      <c r="D28" s="6">
        <v>0</v>
      </c>
      <c r="E28" s="6">
        <v>-553249</v>
      </c>
    </row>
    <row r="29" spans="1:5" ht="18" customHeight="1">
      <c r="A29" s="7" t="s">
        <v>329</v>
      </c>
      <c r="B29" s="8" t="s">
        <v>330</v>
      </c>
      <c r="C29" s="9">
        <v>-1534324</v>
      </c>
      <c r="D29" s="9">
        <v>0</v>
      </c>
      <c r="E29" s="9">
        <v>-2087573</v>
      </c>
    </row>
    <row r="30" spans="1:5" ht="18" customHeight="1">
      <c r="A30" s="4" t="s">
        <v>598</v>
      </c>
      <c r="B30" s="5" t="s">
        <v>599</v>
      </c>
      <c r="C30" s="6">
        <v>0</v>
      </c>
      <c r="D30" s="6">
        <v>0</v>
      </c>
      <c r="E30" s="6">
        <v>2285</v>
      </c>
    </row>
    <row r="31" spans="1:5" ht="26.25">
      <c r="A31" s="7" t="s">
        <v>342</v>
      </c>
      <c r="B31" s="8" t="s">
        <v>343</v>
      </c>
      <c r="C31" s="9">
        <v>0</v>
      </c>
      <c r="D31" s="9">
        <v>0</v>
      </c>
      <c r="E31" s="9">
        <v>2285</v>
      </c>
    </row>
    <row r="32" spans="1:5" ht="12.75">
      <c r="A32" s="7" t="s">
        <v>344</v>
      </c>
      <c r="B32" s="8" t="s">
        <v>345</v>
      </c>
      <c r="C32" s="9">
        <v>0</v>
      </c>
      <c r="D32" s="9">
        <v>0</v>
      </c>
      <c r="E32" s="9">
        <v>2285</v>
      </c>
    </row>
    <row r="33" spans="1:5" ht="26.25">
      <c r="A33" s="4" t="s">
        <v>346</v>
      </c>
      <c r="B33" s="5" t="s">
        <v>347</v>
      </c>
      <c r="C33" s="6">
        <v>3927294</v>
      </c>
      <c r="D33" s="6">
        <v>0</v>
      </c>
      <c r="E33" s="6">
        <v>4436996</v>
      </c>
    </row>
    <row r="34" spans="1:5" ht="26.25">
      <c r="A34" s="7" t="s">
        <v>348</v>
      </c>
      <c r="B34" s="8" t="s">
        <v>349</v>
      </c>
      <c r="C34" s="9">
        <v>3927294</v>
      </c>
      <c r="D34" s="9">
        <v>0</v>
      </c>
      <c r="E34" s="9">
        <v>4436996</v>
      </c>
    </row>
    <row r="35" spans="1:5" ht="23.25" customHeight="1">
      <c r="A35" s="10" t="s">
        <v>350</v>
      </c>
      <c r="B35" s="11" t="s">
        <v>351</v>
      </c>
      <c r="C35" s="12">
        <v>2392970</v>
      </c>
      <c r="D35" s="12">
        <v>0</v>
      </c>
      <c r="E35" s="12">
        <v>2351708</v>
      </c>
    </row>
  </sheetData>
  <sheetProtection/>
  <mergeCells count="2">
    <mergeCell ref="A3:E3"/>
    <mergeCell ref="A4:E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E7" sqref="A7:E7"/>
    </sheetView>
  </sheetViews>
  <sheetFormatPr defaultColWidth="9.00390625" defaultRowHeight="12.75"/>
  <cols>
    <col min="1" max="1" width="8.25390625" style="0" customWidth="1"/>
    <col min="2" max="2" width="56.25390625" style="0" customWidth="1"/>
    <col min="3" max="3" width="15.375" style="0" customWidth="1"/>
    <col min="4" max="4" width="16.625" style="0" customWidth="1"/>
    <col min="5" max="5" width="16.00390625" style="0" customWidth="1"/>
  </cols>
  <sheetData>
    <row r="1" ht="13.5">
      <c r="E1" s="1" t="s">
        <v>408</v>
      </c>
    </row>
    <row r="3" spans="1:5" ht="13.5">
      <c r="A3" s="20" t="s">
        <v>379</v>
      </c>
      <c r="B3" s="20"/>
      <c r="C3" s="20"/>
      <c r="D3" s="20"/>
      <c r="E3" s="20"/>
    </row>
    <row r="4" spans="1:5" ht="13.5">
      <c r="A4" s="20" t="s">
        <v>413</v>
      </c>
      <c r="B4" s="20"/>
      <c r="C4" s="20"/>
      <c r="D4" s="20"/>
      <c r="E4" s="20"/>
    </row>
    <row r="6" ht="13.5">
      <c r="E6" s="1" t="s">
        <v>376</v>
      </c>
    </row>
    <row r="7" spans="1:5" ht="26.25" customHeight="1">
      <c r="A7" s="40" t="s">
        <v>377</v>
      </c>
      <c r="B7" s="40" t="s">
        <v>5</v>
      </c>
      <c r="C7" s="40" t="s">
        <v>259</v>
      </c>
      <c r="D7" s="40" t="s">
        <v>260</v>
      </c>
      <c r="E7" s="40" t="s">
        <v>261</v>
      </c>
    </row>
    <row r="8" spans="1:5" ht="18" customHeight="1">
      <c r="A8" s="4" t="s">
        <v>9</v>
      </c>
      <c r="B8" s="5" t="s">
        <v>352</v>
      </c>
      <c r="C8" s="6">
        <v>102088047</v>
      </c>
      <c r="D8" s="6">
        <v>0</v>
      </c>
      <c r="E8" s="6">
        <v>125798936</v>
      </c>
    </row>
    <row r="9" spans="1:5" ht="24.75" customHeight="1">
      <c r="A9" s="4" t="s">
        <v>2</v>
      </c>
      <c r="B9" s="5" t="s">
        <v>353</v>
      </c>
      <c r="C9" s="6">
        <v>32924577</v>
      </c>
      <c r="D9" s="6">
        <v>0</v>
      </c>
      <c r="E9" s="6">
        <v>20944461</v>
      </c>
    </row>
    <row r="10" spans="1:5" ht="18" customHeight="1">
      <c r="A10" s="4" t="s">
        <v>3</v>
      </c>
      <c r="B10" s="5" t="s">
        <v>354</v>
      </c>
      <c r="C10" s="6">
        <v>4962397</v>
      </c>
      <c r="D10" s="6">
        <v>0</v>
      </c>
      <c r="E10" s="6">
        <v>5787007</v>
      </c>
    </row>
    <row r="11" spans="1:5" ht="18" customHeight="1">
      <c r="A11" s="7" t="s">
        <v>4</v>
      </c>
      <c r="B11" s="8" t="s">
        <v>355</v>
      </c>
      <c r="C11" s="9">
        <v>139975021</v>
      </c>
      <c r="D11" s="9">
        <v>0</v>
      </c>
      <c r="E11" s="9">
        <v>152530404</v>
      </c>
    </row>
    <row r="12" spans="1:5" ht="18" customHeight="1">
      <c r="A12" s="4" t="s">
        <v>245</v>
      </c>
      <c r="B12" s="5" t="s">
        <v>356</v>
      </c>
      <c r="C12" s="6">
        <v>195310091</v>
      </c>
      <c r="D12" s="6">
        <v>0</v>
      </c>
      <c r="E12" s="6">
        <v>181061746</v>
      </c>
    </row>
    <row r="13" spans="1:5" ht="18" customHeight="1">
      <c r="A13" s="4" t="s">
        <v>14</v>
      </c>
      <c r="B13" s="5" t="s">
        <v>357</v>
      </c>
      <c r="C13" s="6">
        <v>30858883</v>
      </c>
      <c r="D13" s="6">
        <v>0</v>
      </c>
      <c r="E13" s="6">
        <v>33735703</v>
      </c>
    </row>
    <row r="14" spans="1:5" ht="18" customHeight="1">
      <c r="A14" s="4" t="s">
        <v>1</v>
      </c>
      <c r="B14" s="5" t="s">
        <v>358</v>
      </c>
      <c r="C14" s="6">
        <v>6544684</v>
      </c>
      <c r="D14" s="6">
        <v>0</v>
      </c>
      <c r="E14" s="6">
        <v>2500000</v>
      </c>
    </row>
    <row r="15" spans="1:5" ht="18" customHeight="1">
      <c r="A15" s="4" t="s">
        <v>231</v>
      </c>
      <c r="B15" s="5" t="s">
        <v>359</v>
      </c>
      <c r="C15" s="6">
        <v>7467395</v>
      </c>
      <c r="D15" s="6">
        <v>0</v>
      </c>
      <c r="E15" s="6">
        <v>207735851</v>
      </c>
    </row>
    <row r="16" spans="1:5" ht="18" customHeight="1">
      <c r="A16" s="7" t="s">
        <v>215</v>
      </c>
      <c r="B16" s="8" t="s">
        <v>360</v>
      </c>
      <c r="C16" s="9">
        <v>240181053</v>
      </c>
      <c r="D16" s="9">
        <v>0</v>
      </c>
      <c r="E16" s="9">
        <v>425033300</v>
      </c>
    </row>
    <row r="17" spans="1:5" ht="18" customHeight="1">
      <c r="A17" s="4" t="s">
        <v>249</v>
      </c>
      <c r="B17" s="5" t="s">
        <v>361</v>
      </c>
      <c r="C17" s="6">
        <v>22359824</v>
      </c>
      <c r="D17" s="6">
        <v>0</v>
      </c>
      <c r="E17" s="6">
        <v>6257750</v>
      </c>
    </row>
    <row r="18" spans="1:5" ht="18" customHeight="1">
      <c r="A18" s="4" t="s">
        <v>217</v>
      </c>
      <c r="B18" s="5" t="s">
        <v>362</v>
      </c>
      <c r="C18" s="6">
        <v>24877170</v>
      </c>
      <c r="D18" s="6">
        <v>0</v>
      </c>
      <c r="E18" s="6">
        <v>28708810</v>
      </c>
    </row>
    <row r="19" spans="1:5" ht="18" customHeight="1">
      <c r="A19" s="4" t="s">
        <v>19</v>
      </c>
      <c r="B19" s="5" t="s">
        <v>363</v>
      </c>
      <c r="C19" s="6">
        <v>13958408</v>
      </c>
      <c r="D19" s="6">
        <v>0</v>
      </c>
      <c r="E19" s="6">
        <v>11569340</v>
      </c>
    </row>
    <row r="20" spans="1:5" ht="18" customHeight="1">
      <c r="A20" s="7" t="s">
        <v>21</v>
      </c>
      <c r="B20" s="8" t="s">
        <v>364</v>
      </c>
      <c r="C20" s="9">
        <v>61195402</v>
      </c>
      <c r="D20" s="9">
        <v>0</v>
      </c>
      <c r="E20" s="9">
        <v>46535900</v>
      </c>
    </row>
    <row r="21" spans="1:5" ht="18" customHeight="1">
      <c r="A21" s="4" t="s">
        <v>23</v>
      </c>
      <c r="B21" s="5" t="s">
        <v>365</v>
      </c>
      <c r="C21" s="6">
        <v>30886956</v>
      </c>
      <c r="D21" s="6">
        <v>0</v>
      </c>
      <c r="E21" s="6">
        <v>22572945</v>
      </c>
    </row>
    <row r="22" spans="1:5" ht="18" customHeight="1">
      <c r="A22" s="4" t="s">
        <v>25</v>
      </c>
      <c r="B22" s="5" t="s">
        <v>366</v>
      </c>
      <c r="C22" s="6">
        <v>10895503</v>
      </c>
      <c r="D22" s="6">
        <v>0</v>
      </c>
      <c r="E22" s="6">
        <v>10000338</v>
      </c>
    </row>
    <row r="23" spans="1:5" ht="18" customHeight="1">
      <c r="A23" s="4" t="s">
        <v>27</v>
      </c>
      <c r="B23" s="5" t="s">
        <v>367</v>
      </c>
      <c r="C23" s="6">
        <v>9007724</v>
      </c>
      <c r="D23" s="6">
        <v>0</v>
      </c>
      <c r="E23" s="6">
        <v>5987372</v>
      </c>
    </row>
    <row r="24" spans="1:5" ht="18" customHeight="1">
      <c r="A24" s="7" t="s">
        <v>29</v>
      </c>
      <c r="B24" s="8" t="s">
        <v>368</v>
      </c>
      <c r="C24" s="9">
        <v>50790183</v>
      </c>
      <c r="D24" s="9">
        <v>0</v>
      </c>
      <c r="E24" s="9">
        <v>38560655</v>
      </c>
    </row>
    <row r="25" spans="1:5" ht="18" customHeight="1">
      <c r="A25" s="7" t="s">
        <v>31</v>
      </c>
      <c r="B25" s="8" t="s">
        <v>369</v>
      </c>
      <c r="C25" s="9">
        <v>51723828</v>
      </c>
      <c r="D25" s="9">
        <v>0</v>
      </c>
      <c r="E25" s="9">
        <v>49279656</v>
      </c>
    </row>
    <row r="26" spans="1:5" ht="18" customHeight="1">
      <c r="A26" s="7" t="s">
        <v>220</v>
      </c>
      <c r="B26" s="8" t="s">
        <v>370</v>
      </c>
      <c r="C26" s="9">
        <v>161689391</v>
      </c>
      <c r="D26" s="9">
        <v>0</v>
      </c>
      <c r="E26" s="9">
        <v>209532014</v>
      </c>
    </row>
    <row r="27" spans="1:5" ht="18" customHeight="1">
      <c r="A27" s="10" t="s">
        <v>257</v>
      </c>
      <c r="B27" s="11" t="s">
        <v>371</v>
      </c>
      <c r="C27" s="12">
        <v>54757270</v>
      </c>
      <c r="D27" s="12">
        <v>0</v>
      </c>
      <c r="E27" s="12">
        <v>233655479</v>
      </c>
    </row>
    <row r="28" spans="1:5" ht="27" customHeight="1">
      <c r="A28" s="4" t="s">
        <v>37</v>
      </c>
      <c r="B28" s="5" t="s">
        <v>372</v>
      </c>
      <c r="C28" s="6">
        <v>5280</v>
      </c>
      <c r="D28" s="6">
        <v>0</v>
      </c>
      <c r="E28" s="6">
        <v>2409</v>
      </c>
    </row>
    <row r="29" spans="1:5" ht="27" customHeight="1">
      <c r="A29" s="7" t="s">
        <v>43</v>
      </c>
      <c r="B29" s="8" t="s">
        <v>373</v>
      </c>
      <c r="C29" s="9">
        <v>5280</v>
      </c>
      <c r="D29" s="9">
        <v>0</v>
      </c>
      <c r="E29" s="9">
        <v>2409</v>
      </c>
    </row>
    <row r="30" spans="1:5" ht="18" customHeight="1">
      <c r="A30" s="10" t="s">
        <v>61</v>
      </c>
      <c r="B30" s="11" t="s">
        <v>374</v>
      </c>
      <c r="C30" s="12">
        <v>5280</v>
      </c>
      <c r="D30" s="12">
        <v>0</v>
      </c>
      <c r="E30" s="12">
        <v>2409</v>
      </c>
    </row>
    <row r="31" spans="1:5" ht="23.25" customHeight="1">
      <c r="A31" s="13" t="s">
        <v>63</v>
      </c>
      <c r="B31" s="14" t="s">
        <v>375</v>
      </c>
      <c r="C31" s="15">
        <v>54762550</v>
      </c>
      <c r="D31" s="15">
        <v>0</v>
      </c>
      <c r="E31" s="15">
        <v>233657888</v>
      </c>
    </row>
  </sheetData>
  <sheetProtection/>
  <mergeCells count="2">
    <mergeCell ref="A3:E3"/>
    <mergeCell ref="A4:E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B26" sqref="B26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16.25390625" style="0" customWidth="1"/>
    <col min="4" max="4" width="17.375" style="0" customWidth="1"/>
    <col min="5" max="5" width="16.625" style="0" customWidth="1"/>
  </cols>
  <sheetData>
    <row r="1" ht="13.5">
      <c r="E1" s="1" t="s">
        <v>591</v>
      </c>
    </row>
    <row r="3" spans="1:5" ht="13.5">
      <c r="A3" s="20" t="s">
        <v>517</v>
      </c>
      <c r="B3" s="20"/>
      <c r="C3" s="20"/>
      <c r="D3" s="20"/>
      <c r="E3" s="20"/>
    </row>
    <row r="4" spans="1:5" ht="13.5">
      <c r="A4" s="20" t="s">
        <v>413</v>
      </c>
      <c r="B4" s="20"/>
      <c r="C4" s="20"/>
      <c r="D4" s="20"/>
      <c r="E4" s="20"/>
    </row>
    <row r="6" ht="13.5">
      <c r="E6" s="1" t="s">
        <v>376</v>
      </c>
    </row>
    <row r="7" spans="1:5" ht="25.5" customHeight="1">
      <c r="A7" s="40" t="s">
        <v>377</v>
      </c>
      <c r="B7" s="40" t="s">
        <v>5</v>
      </c>
      <c r="C7" s="40" t="s">
        <v>259</v>
      </c>
      <c r="D7" s="40" t="s">
        <v>260</v>
      </c>
      <c r="E7" s="40" t="s">
        <v>261</v>
      </c>
    </row>
    <row r="8" spans="1:5" ht="19.5" customHeight="1">
      <c r="A8" s="4" t="s">
        <v>9</v>
      </c>
      <c r="B8" s="5" t="s">
        <v>352</v>
      </c>
      <c r="C8" s="6">
        <v>3000</v>
      </c>
      <c r="D8" s="6">
        <v>0</v>
      </c>
      <c r="E8" s="6">
        <v>0</v>
      </c>
    </row>
    <row r="9" spans="1:5" ht="26.25">
      <c r="A9" s="7" t="s">
        <v>4</v>
      </c>
      <c r="B9" s="8" t="s">
        <v>355</v>
      </c>
      <c r="C9" s="9">
        <v>3000</v>
      </c>
      <c r="D9" s="9">
        <v>0</v>
      </c>
      <c r="E9" s="9">
        <v>0</v>
      </c>
    </row>
    <row r="10" spans="1:5" ht="26.25">
      <c r="A10" s="4" t="s">
        <v>245</v>
      </c>
      <c r="B10" s="5" t="s">
        <v>356</v>
      </c>
      <c r="C10" s="6">
        <v>47700665</v>
      </c>
      <c r="D10" s="6">
        <v>0</v>
      </c>
      <c r="E10" s="6">
        <v>53765926</v>
      </c>
    </row>
    <row r="11" spans="1:5" ht="26.25">
      <c r="A11" s="4" t="s">
        <v>14</v>
      </c>
      <c r="B11" s="5" t="s">
        <v>357</v>
      </c>
      <c r="C11" s="6">
        <v>728412</v>
      </c>
      <c r="D11" s="6">
        <v>0</v>
      </c>
      <c r="E11" s="6">
        <v>0</v>
      </c>
    </row>
    <row r="12" spans="1:5" ht="18" customHeight="1">
      <c r="A12" s="4" t="s">
        <v>231</v>
      </c>
      <c r="B12" s="5" t="s">
        <v>359</v>
      </c>
      <c r="C12" s="6">
        <v>2053766</v>
      </c>
      <c r="D12" s="6">
        <v>0</v>
      </c>
      <c r="E12" s="6">
        <v>7332</v>
      </c>
    </row>
    <row r="13" spans="1:5" ht="26.25">
      <c r="A13" s="7" t="s">
        <v>215</v>
      </c>
      <c r="B13" s="8" t="s">
        <v>360</v>
      </c>
      <c r="C13" s="9">
        <v>50482843</v>
      </c>
      <c r="D13" s="9">
        <v>0</v>
      </c>
      <c r="E13" s="9">
        <v>53773258</v>
      </c>
    </row>
    <row r="14" spans="1:5" ht="18" customHeight="1">
      <c r="A14" s="4" t="s">
        <v>249</v>
      </c>
      <c r="B14" s="5" t="s">
        <v>361</v>
      </c>
      <c r="C14" s="6">
        <v>453232</v>
      </c>
      <c r="D14" s="6">
        <v>0</v>
      </c>
      <c r="E14" s="6">
        <v>489065</v>
      </c>
    </row>
    <row r="15" spans="1:5" ht="18" customHeight="1">
      <c r="A15" s="4" t="s">
        <v>217</v>
      </c>
      <c r="B15" s="5" t="s">
        <v>362</v>
      </c>
      <c r="C15" s="6">
        <v>2097708</v>
      </c>
      <c r="D15" s="6">
        <v>0</v>
      </c>
      <c r="E15" s="6">
        <v>2713603</v>
      </c>
    </row>
    <row r="16" spans="1:5" ht="18" customHeight="1">
      <c r="A16" s="7" t="s">
        <v>21</v>
      </c>
      <c r="B16" s="8" t="s">
        <v>364</v>
      </c>
      <c r="C16" s="9">
        <v>2550940</v>
      </c>
      <c r="D16" s="9">
        <v>0</v>
      </c>
      <c r="E16" s="9">
        <v>3202668</v>
      </c>
    </row>
    <row r="17" spans="1:5" ht="18" customHeight="1">
      <c r="A17" s="4" t="s">
        <v>23</v>
      </c>
      <c r="B17" s="5" t="s">
        <v>365</v>
      </c>
      <c r="C17" s="6">
        <v>33945028</v>
      </c>
      <c r="D17" s="6">
        <v>0</v>
      </c>
      <c r="E17" s="6">
        <v>39090839</v>
      </c>
    </row>
    <row r="18" spans="1:5" ht="18" customHeight="1">
      <c r="A18" s="4" t="s">
        <v>25</v>
      </c>
      <c r="B18" s="5" t="s">
        <v>366</v>
      </c>
      <c r="C18" s="6">
        <v>3773292</v>
      </c>
      <c r="D18" s="6">
        <v>0</v>
      </c>
      <c r="E18" s="6">
        <v>2386429</v>
      </c>
    </row>
    <row r="19" spans="1:5" ht="18" customHeight="1">
      <c r="A19" s="4" t="s">
        <v>27</v>
      </c>
      <c r="B19" s="5" t="s">
        <v>367</v>
      </c>
      <c r="C19" s="6">
        <v>10089701</v>
      </c>
      <c r="D19" s="6">
        <v>0</v>
      </c>
      <c r="E19" s="6">
        <v>9229984</v>
      </c>
    </row>
    <row r="20" spans="1:5" ht="18" customHeight="1">
      <c r="A20" s="7" t="s">
        <v>29</v>
      </c>
      <c r="B20" s="8" t="s">
        <v>368</v>
      </c>
      <c r="C20" s="9">
        <v>47808021</v>
      </c>
      <c r="D20" s="9">
        <v>0</v>
      </c>
      <c r="E20" s="9">
        <v>50707252</v>
      </c>
    </row>
    <row r="21" spans="1:5" ht="18" customHeight="1">
      <c r="A21" s="7" t="s">
        <v>220</v>
      </c>
      <c r="B21" s="8" t="s">
        <v>370</v>
      </c>
      <c r="C21" s="9">
        <v>511144</v>
      </c>
      <c r="D21" s="9">
        <v>0</v>
      </c>
      <c r="E21" s="9">
        <v>416597</v>
      </c>
    </row>
    <row r="22" spans="1:5" ht="26.25">
      <c r="A22" s="10" t="s">
        <v>257</v>
      </c>
      <c r="B22" s="11" t="s">
        <v>371</v>
      </c>
      <c r="C22" s="12">
        <v>-384262</v>
      </c>
      <c r="D22" s="12">
        <v>0</v>
      </c>
      <c r="E22" s="12">
        <v>-553259</v>
      </c>
    </row>
    <row r="23" spans="1:5" ht="26.25">
      <c r="A23" s="4" t="s">
        <v>37</v>
      </c>
      <c r="B23" s="5" t="s">
        <v>372</v>
      </c>
      <c r="C23" s="6">
        <v>20</v>
      </c>
      <c r="D23" s="6">
        <v>0</v>
      </c>
      <c r="E23" s="6">
        <v>10</v>
      </c>
    </row>
    <row r="24" spans="1:5" ht="26.25">
      <c r="A24" s="7" t="s">
        <v>43</v>
      </c>
      <c r="B24" s="8" t="s">
        <v>373</v>
      </c>
      <c r="C24" s="9">
        <v>20</v>
      </c>
      <c r="D24" s="9">
        <v>0</v>
      </c>
      <c r="E24" s="9">
        <v>10</v>
      </c>
    </row>
    <row r="25" spans="1:5" ht="26.25">
      <c r="A25" s="10" t="s">
        <v>61</v>
      </c>
      <c r="B25" s="11" t="s">
        <v>374</v>
      </c>
      <c r="C25" s="12">
        <v>20</v>
      </c>
      <c r="D25" s="12">
        <v>0</v>
      </c>
      <c r="E25" s="12">
        <v>10</v>
      </c>
    </row>
    <row r="26" spans="1:5" ht="23.25" customHeight="1">
      <c r="A26" s="13" t="s">
        <v>63</v>
      </c>
      <c r="B26" s="14" t="s">
        <v>375</v>
      </c>
      <c r="C26" s="15">
        <v>-384242</v>
      </c>
      <c r="D26" s="15">
        <v>0</v>
      </c>
      <c r="E26" s="15">
        <v>-553249</v>
      </c>
    </row>
  </sheetData>
  <sheetProtection/>
  <mergeCells count="2">
    <mergeCell ref="A3:E3"/>
    <mergeCell ref="A4:E4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C4"/>
    </sheetView>
  </sheetViews>
  <sheetFormatPr defaultColWidth="9.00390625" defaultRowHeight="12.75"/>
  <cols>
    <col min="1" max="1" width="8.25390625" style="0" customWidth="1"/>
    <col min="2" max="2" width="41.00390625" style="0" customWidth="1"/>
    <col min="3" max="3" width="36.125" style="0" customWidth="1"/>
  </cols>
  <sheetData>
    <row r="1" ht="13.5">
      <c r="C1" s="58" t="s">
        <v>412</v>
      </c>
    </row>
    <row r="4" spans="1:3" ht="49.5" customHeight="1">
      <c r="A4" s="59" t="s">
        <v>250</v>
      </c>
      <c r="B4" s="60"/>
      <c r="C4" s="60"/>
    </row>
    <row r="5" spans="1:3" ht="12.75" customHeight="1">
      <c r="A5" s="51"/>
      <c r="B5" s="42"/>
      <c r="C5" s="42"/>
    </row>
    <row r="6" spans="1:3" ht="12.75" customHeight="1">
      <c r="A6" s="51"/>
      <c r="B6" s="42"/>
      <c r="C6" s="42"/>
    </row>
    <row r="7" spans="1:3" ht="12.75" customHeight="1">
      <c r="A7" s="51"/>
      <c r="B7" s="42"/>
      <c r="C7" s="62" t="s">
        <v>376</v>
      </c>
    </row>
    <row r="8" spans="1:3" ht="30.75">
      <c r="A8" s="61" t="s">
        <v>411</v>
      </c>
      <c r="B8" s="61" t="s">
        <v>5</v>
      </c>
      <c r="C8" s="61" t="s">
        <v>225</v>
      </c>
    </row>
    <row r="9" spans="1:3" ht="52.5">
      <c r="A9" s="4" t="s">
        <v>9</v>
      </c>
      <c r="B9" s="5" t="s">
        <v>251</v>
      </c>
      <c r="C9" s="6">
        <v>39812</v>
      </c>
    </row>
    <row r="10" spans="1:3" ht="39">
      <c r="A10" s="4" t="s">
        <v>1</v>
      </c>
      <c r="B10" s="5" t="s">
        <v>252</v>
      </c>
      <c r="C10" s="6">
        <v>767984</v>
      </c>
    </row>
    <row r="11" spans="1:3" ht="78.75">
      <c r="A11" s="4" t="s">
        <v>217</v>
      </c>
      <c r="B11" s="5" t="s">
        <v>253</v>
      </c>
      <c r="C11" s="6">
        <v>39812</v>
      </c>
    </row>
    <row r="12" spans="1:3" ht="78.75">
      <c r="A12" s="4" t="s">
        <v>17</v>
      </c>
      <c r="B12" s="5" t="s">
        <v>254</v>
      </c>
      <c r="C12" s="6">
        <v>87636966</v>
      </c>
    </row>
    <row r="13" spans="1:3" ht="26.25">
      <c r="A13" s="7" t="s">
        <v>29</v>
      </c>
      <c r="B13" s="8" t="s">
        <v>255</v>
      </c>
      <c r="C13" s="9">
        <v>39812</v>
      </c>
    </row>
    <row r="14" spans="1:3" ht="39">
      <c r="A14" s="7" t="s">
        <v>31</v>
      </c>
      <c r="B14" s="8" t="s">
        <v>256</v>
      </c>
      <c r="C14" s="9">
        <v>39812</v>
      </c>
    </row>
    <row r="15" spans="1:3" ht="33" customHeight="1">
      <c r="A15" s="55" t="s">
        <v>257</v>
      </c>
      <c r="B15" s="56" t="s">
        <v>258</v>
      </c>
      <c r="C15" s="57">
        <v>39812</v>
      </c>
    </row>
    <row r="16" spans="1:3" ht="12.75">
      <c r="A16" s="42"/>
      <c r="B16" s="42"/>
      <c r="C16" s="42"/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C1">
      <pane ySplit="9" topLeftCell="A10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6.875" style="0" customWidth="1"/>
    <col min="2" max="2" width="41.00390625" style="0" customWidth="1"/>
    <col min="3" max="3" width="21.375" style="0" customWidth="1"/>
    <col min="4" max="4" width="19.875" style="0" customWidth="1"/>
    <col min="5" max="5" width="18.50390625" style="0" customWidth="1"/>
    <col min="6" max="6" width="18.625" style="0" customWidth="1"/>
    <col min="7" max="7" width="16.625" style="0" customWidth="1"/>
    <col min="8" max="8" width="21.375" style="0" customWidth="1"/>
    <col min="9" max="9" width="19.625" style="0" customWidth="1"/>
    <col min="10" max="10" width="18.75390625" style="0" customWidth="1"/>
    <col min="11" max="11" width="19.125" style="0" customWidth="1"/>
  </cols>
  <sheetData>
    <row r="1" ht="12.75">
      <c r="K1" s="54" t="s">
        <v>410</v>
      </c>
    </row>
    <row r="5" spans="1:11" ht="21" customHeight="1">
      <c r="A5" s="49" t="s">
        <v>233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">
      <c r="A7" s="51"/>
      <c r="B7" s="52"/>
      <c r="C7" s="52"/>
      <c r="D7" s="52"/>
      <c r="E7" s="52"/>
      <c r="F7" s="52"/>
      <c r="G7" s="52"/>
      <c r="H7" s="52"/>
      <c r="I7" s="52"/>
      <c r="J7" s="52"/>
      <c r="K7" s="53" t="s">
        <v>376</v>
      </c>
    </row>
    <row r="8" spans="1:11" ht="69" customHeight="1">
      <c r="A8" s="47" t="s">
        <v>411</v>
      </c>
      <c r="B8" s="47" t="s">
        <v>5</v>
      </c>
      <c r="C8" s="47" t="s">
        <v>409</v>
      </c>
      <c r="D8" s="47" t="s">
        <v>234</v>
      </c>
      <c r="E8" s="47" t="s">
        <v>235</v>
      </c>
      <c r="F8" s="47" t="s">
        <v>236</v>
      </c>
      <c r="G8" s="47" t="s">
        <v>237</v>
      </c>
      <c r="H8" s="47" t="s">
        <v>238</v>
      </c>
      <c r="I8" s="47" t="s">
        <v>239</v>
      </c>
      <c r="J8" s="17" t="s">
        <v>240</v>
      </c>
      <c r="K8" s="43" t="s">
        <v>241</v>
      </c>
    </row>
    <row r="9" spans="1:11" ht="1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4">
        <v>10</v>
      </c>
      <c r="K9" s="45">
        <v>11</v>
      </c>
    </row>
    <row r="10" spans="1:11" ht="26.25">
      <c r="A10" s="4" t="s">
        <v>9</v>
      </c>
      <c r="B10" s="5" t="s">
        <v>242</v>
      </c>
      <c r="C10" s="6">
        <v>75176465</v>
      </c>
      <c r="D10" s="6">
        <v>0</v>
      </c>
      <c r="E10" s="6">
        <v>0</v>
      </c>
      <c r="F10" s="6">
        <v>75176465</v>
      </c>
      <c r="G10" s="6">
        <v>0</v>
      </c>
      <c r="H10" s="6">
        <v>141783434</v>
      </c>
      <c r="I10" s="6">
        <v>75176465</v>
      </c>
      <c r="J10" s="19">
        <v>0</v>
      </c>
      <c r="K10" s="46">
        <v>0</v>
      </c>
    </row>
    <row r="11" spans="1:11" ht="26.25">
      <c r="A11" s="4" t="s">
        <v>140</v>
      </c>
      <c r="B11" s="5" t="s">
        <v>243</v>
      </c>
      <c r="C11" s="6">
        <v>39759494</v>
      </c>
      <c r="D11" s="6">
        <v>0</v>
      </c>
      <c r="E11" s="6">
        <v>0</v>
      </c>
      <c r="F11" s="6">
        <v>40433760</v>
      </c>
      <c r="G11" s="6">
        <v>674266</v>
      </c>
      <c r="H11" s="6">
        <v>52012155</v>
      </c>
      <c r="I11" s="6">
        <v>40433760</v>
      </c>
      <c r="J11" s="19">
        <v>674266</v>
      </c>
      <c r="K11" s="46">
        <v>0</v>
      </c>
    </row>
    <row r="12" spans="1:11" ht="52.5">
      <c r="A12" s="4" t="s">
        <v>142</v>
      </c>
      <c r="B12" s="5" t="s">
        <v>244</v>
      </c>
      <c r="C12" s="6">
        <v>20508976</v>
      </c>
      <c r="D12" s="6">
        <v>0</v>
      </c>
      <c r="E12" s="6">
        <v>0</v>
      </c>
      <c r="F12" s="6">
        <v>22837792</v>
      </c>
      <c r="G12" s="6">
        <v>2328816</v>
      </c>
      <c r="H12" s="6">
        <v>72672430</v>
      </c>
      <c r="I12" s="6">
        <v>22837792</v>
      </c>
      <c r="J12" s="19">
        <v>2328816</v>
      </c>
      <c r="K12" s="46">
        <v>0</v>
      </c>
    </row>
    <row r="13" spans="1:11" ht="26.25">
      <c r="A13" s="4" t="s">
        <v>245</v>
      </c>
      <c r="B13" s="5" t="s">
        <v>246</v>
      </c>
      <c r="C13" s="6">
        <v>27817350</v>
      </c>
      <c r="D13" s="6">
        <v>0</v>
      </c>
      <c r="E13" s="6">
        <v>0</v>
      </c>
      <c r="F13" s="6">
        <v>27752070</v>
      </c>
      <c r="G13" s="6">
        <v>-65280</v>
      </c>
      <c r="H13" s="6">
        <v>24824411</v>
      </c>
      <c r="I13" s="6">
        <v>24824411</v>
      </c>
      <c r="J13" s="19">
        <v>0</v>
      </c>
      <c r="K13" s="46">
        <v>2992939</v>
      </c>
    </row>
    <row r="14" spans="1:11" ht="26.25">
      <c r="A14" s="4" t="s">
        <v>14</v>
      </c>
      <c r="B14" s="5" t="s">
        <v>247</v>
      </c>
      <c r="C14" s="6">
        <v>319130</v>
      </c>
      <c r="D14" s="6">
        <v>-5335</v>
      </c>
      <c r="E14" s="6">
        <v>-16005</v>
      </c>
      <c r="F14" s="6">
        <v>247835</v>
      </c>
      <c r="G14" s="6">
        <v>-49955</v>
      </c>
      <c r="H14" s="6">
        <v>421006</v>
      </c>
      <c r="I14" s="6">
        <v>247835</v>
      </c>
      <c r="J14" s="19">
        <v>0</v>
      </c>
      <c r="K14" s="46">
        <v>49955</v>
      </c>
    </row>
    <row r="15" spans="1:11" ht="22.5" customHeight="1">
      <c r="A15" s="7" t="s">
        <v>1</v>
      </c>
      <c r="B15" s="8" t="s">
        <v>223</v>
      </c>
      <c r="C15" s="9">
        <v>163581415</v>
      </c>
      <c r="D15" s="9">
        <v>-5335</v>
      </c>
      <c r="E15" s="9">
        <v>-16005</v>
      </c>
      <c r="F15" s="9">
        <v>166447922</v>
      </c>
      <c r="G15" s="9">
        <v>2887847</v>
      </c>
      <c r="H15" s="9">
        <v>291713436</v>
      </c>
      <c r="I15" s="9">
        <v>163520263</v>
      </c>
      <c r="J15" s="12">
        <v>3003082</v>
      </c>
      <c r="K15" s="15">
        <v>3042894</v>
      </c>
    </row>
  </sheetData>
  <sheetProtection/>
  <mergeCells count="1">
    <mergeCell ref="A5:K5"/>
  </mergeCells>
  <printOptions horizontalCentered="1"/>
  <pageMargins left="0.07874015748031496" right="0.07874015748031496" top="0.984251968503937" bottom="0.984251968503937" header="0.5118110236220472" footer="0.5118110236220472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25390625" style="0" customWidth="1"/>
    <col min="2" max="2" width="58.375" style="0" customWidth="1"/>
    <col min="3" max="3" width="14.75390625" style="0" customWidth="1"/>
    <col min="4" max="4" width="15.625" style="0" customWidth="1"/>
    <col min="5" max="5" width="14.875" style="0" customWidth="1"/>
  </cols>
  <sheetData>
    <row r="1" ht="13.5">
      <c r="E1" s="1" t="s">
        <v>602</v>
      </c>
    </row>
    <row r="3" spans="1:6" ht="13.5">
      <c r="A3" s="20" t="s">
        <v>379</v>
      </c>
      <c r="B3" s="20"/>
      <c r="C3" s="20"/>
      <c r="D3" s="20"/>
      <c r="E3" s="20"/>
      <c r="F3" s="20"/>
    </row>
    <row r="4" spans="1:6" ht="13.5">
      <c r="A4" s="20" t="s">
        <v>383</v>
      </c>
      <c r="B4" s="20"/>
      <c r="C4" s="20"/>
      <c r="D4" s="20"/>
      <c r="E4" s="20"/>
      <c r="F4" s="20"/>
    </row>
    <row r="6" ht="14.25">
      <c r="E6" s="2" t="s">
        <v>376</v>
      </c>
    </row>
    <row r="7" spans="1:5" ht="29.25" customHeight="1">
      <c r="A7" s="22" t="s">
        <v>377</v>
      </c>
      <c r="B7" s="22" t="s">
        <v>5</v>
      </c>
      <c r="C7" s="23" t="s">
        <v>6</v>
      </c>
      <c r="D7" s="23" t="s">
        <v>7</v>
      </c>
      <c r="E7" s="23" t="s">
        <v>378</v>
      </c>
    </row>
    <row r="8" spans="1:5" ht="18" customHeight="1">
      <c r="A8" s="4" t="s">
        <v>9</v>
      </c>
      <c r="B8" s="5" t="s">
        <v>137</v>
      </c>
      <c r="C8" s="6">
        <v>75176465</v>
      </c>
      <c r="D8" s="6">
        <v>76315276</v>
      </c>
      <c r="E8" s="6">
        <v>76315276</v>
      </c>
    </row>
    <row r="9" spans="1:5" ht="26.25">
      <c r="A9" s="4" t="s">
        <v>2</v>
      </c>
      <c r="B9" s="5" t="s">
        <v>138</v>
      </c>
      <c r="C9" s="6">
        <v>38991510</v>
      </c>
      <c r="D9" s="6">
        <v>40860494</v>
      </c>
      <c r="E9" s="6">
        <v>40860494</v>
      </c>
    </row>
    <row r="10" spans="1:5" ht="27" customHeight="1">
      <c r="A10" s="4" t="s">
        <v>3</v>
      </c>
      <c r="B10" s="5" t="s">
        <v>139</v>
      </c>
      <c r="C10" s="6">
        <v>51588456</v>
      </c>
      <c r="D10" s="6">
        <v>56016012</v>
      </c>
      <c r="E10" s="6">
        <v>56016012</v>
      </c>
    </row>
    <row r="11" spans="1:5" ht="18" customHeight="1">
      <c r="A11" s="4" t="s">
        <v>4</v>
      </c>
      <c r="B11" s="5" t="s">
        <v>384</v>
      </c>
      <c r="C11" s="6">
        <v>1805760</v>
      </c>
      <c r="D11" s="6">
        <v>1805760</v>
      </c>
      <c r="E11" s="6">
        <v>1805760</v>
      </c>
    </row>
    <row r="12" spans="1:5" ht="26.25">
      <c r="A12" s="4" t="s">
        <v>140</v>
      </c>
      <c r="B12" s="5" t="s">
        <v>141</v>
      </c>
      <c r="C12" s="6">
        <v>780000</v>
      </c>
      <c r="D12" s="6">
        <v>5331514</v>
      </c>
      <c r="E12" s="6">
        <v>5331514</v>
      </c>
    </row>
    <row r="13" spans="1:5" ht="18" customHeight="1">
      <c r="A13" s="4" t="s">
        <v>142</v>
      </c>
      <c r="B13" s="5" t="s">
        <v>143</v>
      </c>
      <c r="C13" s="6">
        <v>0</v>
      </c>
      <c r="D13" s="6">
        <v>732690</v>
      </c>
      <c r="E13" s="6">
        <v>732690</v>
      </c>
    </row>
    <row r="14" spans="1:5" ht="18" customHeight="1">
      <c r="A14" s="4" t="s">
        <v>12</v>
      </c>
      <c r="B14" s="5" t="s">
        <v>144</v>
      </c>
      <c r="C14" s="6">
        <v>168342191</v>
      </c>
      <c r="D14" s="6">
        <v>181061746</v>
      </c>
      <c r="E14" s="6">
        <v>181061746</v>
      </c>
    </row>
    <row r="15" spans="1:5" ht="26.25">
      <c r="A15" s="4" t="s">
        <v>43</v>
      </c>
      <c r="B15" s="5" t="s">
        <v>145</v>
      </c>
      <c r="C15" s="6">
        <v>22092000</v>
      </c>
      <c r="D15" s="6">
        <v>35193000</v>
      </c>
      <c r="E15" s="6">
        <v>33735703</v>
      </c>
    </row>
    <row r="16" spans="1:5" ht="18" customHeight="1">
      <c r="A16" s="4" t="s">
        <v>47</v>
      </c>
      <c r="B16" s="5" t="s">
        <v>146</v>
      </c>
      <c r="C16" s="6">
        <v>0</v>
      </c>
      <c r="D16" s="6">
        <v>0</v>
      </c>
      <c r="E16" s="6">
        <v>395500</v>
      </c>
    </row>
    <row r="17" spans="1:5" ht="18" customHeight="1">
      <c r="A17" s="4" t="s">
        <v>147</v>
      </c>
      <c r="B17" s="5" t="s">
        <v>148</v>
      </c>
      <c r="C17" s="6">
        <v>0</v>
      </c>
      <c r="D17" s="6">
        <v>0</v>
      </c>
      <c r="E17" s="6">
        <v>3243900</v>
      </c>
    </row>
    <row r="18" spans="1:5" ht="18" customHeight="1">
      <c r="A18" s="4" t="s">
        <v>53</v>
      </c>
      <c r="B18" s="5" t="s">
        <v>149</v>
      </c>
      <c r="C18" s="6">
        <v>0</v>
      </c>
      <c r="D18" s="6">
        <v>0</v>
      </c>
      <c r="E18" s="6">
        <v>16457897</v>
      </c>
    </row>
    <row r="19" spans="1:5" ht="18" customHeight="1">
      <c r="A19" s="4" t="s">
        <v>150</v>
      </c>
      <c r="B19" s="5" t="s">
        <v>151</v>
      </c>
      <c r="C19" s="6">
        <v>0</v>
      </c>
      <c r="D19" s="6">
        <v>0</v>
      </c>
      <c r="E19" s="6">
        <v>13638406</v>
      </c>
    </row>
    <row r="20" spans="1:5" ht="30.75" customHeight="1">
      <c r="A20" s="7" t="s">
        <v>61</v>
      </c>
      <c r="B20" s="8" t="s">
        <v>152</v>
      </c>
      <c r="C20" s="9">
        <v>190434191</v>
      </c>
      <c r="D20" s="9">
        <v>216254746</v>
      </c>
      <c r="E20" s="9">
        <v>214797449</v>
      </c>
    </row>
    <row r="21" spans="1:5" ht="26.25">
      <c r="A21" s="4" t="s">
        <v>153</v>
      </c>
      <c r="B21" s="5" t="s">
        <v>154</v>
      </c>
      <c r="C21" s="6">
        <v>0</v>
      </c>
      <c r="D21" s="6">
        <v>206986230</v>
      </c>
      <c r="E21" s="6">
        <v>206986230</v>
      </c>
    </row>
    <row r="22" spans="1:5" ht="30" customHeight="1">
      <c r="A22" s="4" t="s">
        <v>155</v>
      </c>
      <c r="B22" s="5" t="s">
        <v>156</v>
      </c>
      <c r="C22" s="6">
        <v>0</v>
      </c>
      <c r="D22" s="6">
        <v>0</v>
      </c>
      <c r="E22" s="6">
        <v>206986230</v>
      </c>
    </row>
    <row r="23" spans="1:5" ht="30" customHeight="1">
      <c r="A23" s="10" t="s">
        <v>157</v>
      </c>
      <c r="B23" s="11" t="s">
        <v>158</v>
      </c>
      <c r="C23" s="12">
        <v>0</v>
      </c>
      <c r="D23" s="12">
        <v>206986230</v>
      </c>
      <c r="E23" s="12">
        <v>206986230</v>
      </c>
    </row>
    <row r="24" spans="1:5" ht="18" customHeight="1">
      <c r="A24" s="4" t="s">
        <v>159</v>
      </c>
      <c r="B24" s="5" t="s">
        <v>160</v>
      </c>
      <c r="C24" s="6">
        <v>8500000</v>
      </c>
      <c r="D24" s="6">
        <v>8500000</v>
      </c>
      <c r="E24" s="6">
        <v>8882873</v>
      </c>
    </row>
    <row r="25" spans="1:5" ht="18" customHeight="1">
      <c r="A25" s="4" t="s">
        <v>161</v>
      </c>
      <c r="B25" s="5" t="s">
        <v>162</v>
      </c>
      <c r="C25" s="6">
        <v>0</v>
      </c>
      <c r="D25" s="6">
        <v>0</v>
      </c>
      <c r="E25" s="6">
        <v>8882873</v>
      </c>
    </row>
    <row r="26" spans="1:5" ht="18" customHeight="1">
      <c r="A26" s="4" t="s">
        <v>93</v>
      </c>
      <c r="B26" s="5" t="s">
        <v>163</v>
      </c>
      <c r="C26" s="6">
        <v>50000000</v>
      </c>
      <c r="D26" s="6">
        <v>52000000</v>
      </c>
      <c r="E26" s="6">
        <v>72129615</v>
      </c>
    </row>
    <row r="27" spans="1:5" ht="27" customHeight="1">
      <c r="A27" s="4" t="s">
        <v>101</v>
      </c>
      <c r="B27" s="5" t="s">
        <v>164</v>
      </c>
      <c r="C27" s="6">
        <v>0</v>
      </c>
      <c r="D27" s="6">
        <v>0</v>
      </c>
      <c r="E27" s="6">
        <v>72129615</v>
      </c>
    </row>
    <row r="28" spans="1:5" ht="18" customHeight="1">
      <c r="A28" s="4" t="s">
        <v>165</v>
      </c>
      <c r="B28" s="5" t="s">
        <v>166</v>
      </c>
      <c r="C28" s="6">
        <v>4800000</v>
      </c>
      <c r="D28" s="6">
        <v>5500000</v>
      </c>
      <c r="E28" s="6">
        <v>5467827</v>
      </c>
    </row>
    <row r="29" spans="1:5" ht="26.25">
      <c r="A29" s="4" t="s">
        <v>167</v>
      </c>
      <c r="B29" s="5" t="s">
        <v>168</v>
      </c>
      <c r="C29" s="6">
        <v>0</v>
      </c>
      <c r="D29" s="6">
        <v>0</v>
      </c>
      <c r="E29" s="6">
        <v>5467827</v>
      </c>
    </row>
    <row r="30" spans="1:5" ht="18" customHeight="1">
      <c r="A30" s="4" t="s">
        <v>169</v>
      </c>
      <c r="B30" s="5" t="s">
        <v>170</v>
      </c>
      <c r="C30" s="6">
        <v>26070000</v>
      </c>
      <c r="D30" s="6">
        <v>26070000</v>
      </c>
      <c r="E30" s="6">
        <v>31080876</v>
      </c>
    </row>
    <row r="31" spans="1:5" ht="18" customHeight="1">
      <c r="A31" s="4" t="s">
        <v>171</v>
      </c>
      <c r="B31" s="5" t="s">
        <v>172</v>
      </c>
      <c r="C31" s="6">
        <v>0</v>
      </c>
      <c r="D31" s="6">
        <v>0</v>
      </c>
      <c r="E31" s="6">
        <v>31080876</v>
      </c>
    </row>
    <row r="32" spans="1:5" ht="12.75">
      <c r="A32" s="4" t="s">
        <v>173</v>
      </c>
      <c r="B32" s="5" t="s">
        <v>174</v>
      </c>
      <c r="C32" s="6">
        <v>80870000</v>
      </c>
      <c r="D32" s="6">
        <v>83570000</v>
      </c>
      <c r="E32" s="6">
        <v>108678318</v>
      </c>
    </row>
    <row r="33" spans="1:5" ht="18" customHeight="1">
      <c r="A33" s="4" t="s">
        <v>175</v>
      </c>
      <c r="B33" s="5" t="s">
        <v>176</v>
      </c>
      <c r="C33" s="6">
        <v>380000</v>
      </c>
      <c r="D33" s="6">
        <v>721859</v>
      </c>
      <c r="E33" s="6">
        <v>806243</v>
      </c>
    </row>
    <row r="34" spans="1:5" ht="18" customHeight="1">
      <c r="A34" s="4" t="s">
        <v>177</v>
      </c>
      <c r="B34" s="5" t="s">
        <v>178</v>
      </c>
      <c r="C34" s="6">
        <v>0</v>
      </c>
      <c r="D34" s="6">
        <v>0</v>
      </c>
      <c r="E34" s="6">
        <v>630000</v>
      </c>
    </row>
    <row r="35" spans="1:5" ht="18" customHeight="1">
      <c r="A35" s="10" t="s">
        <v>179</v>
      </c>
      <c r="B35" s="11" t="s">
        <v>180</v>
      </c>
      <c r="C35" s="12">
        <v>89750000</v>
      </c>
      <c r="D35" s="12">
        <v>92791859</v>
      </c>
      <c r="E35" s="12">
        <v>118367434</v>
      </c>
    </row>
    <row r="36" spans="1:5" ht="18" customHeight="1">
      <c r="A36" s="4" t="s">
        <v>115</v>
      </c>
      <c r="B36" s="5" t="s">
        <v>181</v>
      </c>
      <c r="C36" s="6">
        <v>8040000</v>
      </c>
      <c r="D36" s="6">
        <v>13500000</v>
      </c>
      <c r="E36" s="6">
        <v>8607666</v>
      </c>
    </row>
    <row r="37" spans="1:5" ht="18" customHeight="1">
      <c r="A37" s="4" t="s">
        <v>117</v>
      </c>
      <c r="B37" s="5" t="s">
        <v>182</v>
      </c>
      <c r="C37" s="6">
        <v>10320000</v>
      </c>
      <c r="D37" s="6">
        <v>11320000</v>
      </c>
      <c r="E37" s="6">
        <v>12115251</v>
      </c>
    </row>
    <row r="38" spans="1:5" ht="18" customHeight="1">
      <c r="A38" s="4" t="s">
        <v>119</v>
      </c>
      <c r="B38" s="5" t="s">
        <v>183</v>
      </c>
      <c r="C38" s="6">
        <v>0</v>
      </c>
      <c r="D38" s="6">
        <v>0</v>
      </c>
      <c r="E38" s="6">
        <v>7574389</v>
      </c>
    </row>
    <row r="39" spans="1:5" ht="18" customHeight="1">
      <c r="A39" s="4" t="s">
        <v>184</v>
      </c>
      <c r="B39" s="5" t="s">
        <v>185</v>
      </c>
      <c r="C39" s="6">
        <v>5671000</v>
      </c>
      <c r="D39" s="6">
        <v>5671000</v>
      </c>
      <c r="E39" s="6">
        <v>4180061</v>
      </c>
    </row>
    <row r="40" spans="1:5" ht="26.25">
      <c r="A40" s="4" t="s">
        <v>186</v>
      </c>
      <c r="B40" s="5" t="s">
        <v>187</v>
      </c>
      <c r="C40" s="6">
        <v>0</v>
      </c>
      <c r="D40" s="6">
        <v>0</v>
      </c>
      <c r="E40" s="6">
        <v>820416</v>
      </c>
    </row>
    <row r="41" spans="1:5" ht="18" customHeight="1">
      <c r="A41" s="4" t="s">
        <v>127</v>
      </c>
      <c r="B41" s="5" t="s">
        <v>188</v>
      </c>
      <c r="C41" s="6">
        <v>3475000</v>
      </c>
      <c r="D41" s="6">
        <v>3475000</v>
      </c>
      <c r="E41" s="6">
        <v>3725560</v>
      </c>
    </row>
    <row r="42" spans="1:5" ht="18" customHeight="1">
      <c r="A42" s="4" t="s">
        <v>129</v>
      </c>
      <c r="B42" s="5" t="s">
        <v>189</v>
      </c>
      <c r="C42" s="6">
        <v>0</v>
      </c>
      <c r="D42" s="6">
        <v>0</v>
      </c>
      <c r="E42" s="6">
        <v>0</v>
      </c>
    </row>
    <row r="43" spans="1:5" ht="26.25">
      <c r="A43" s="4" t="s">
        <v>133</v>
      </c>
      <c r="B43" s="5" t="s">
        <v>190</v>
      </c>
      <c r="C43" s="6">
        <v>10000</v>
      </c>
      <c r="D43" s="6">
        <v>10000</v>
      </c>
      <c r="E43" s="6">
        <v>2409</v>
      </c>
    </row>
    <row r="44" spans="1:5" ht="18" customHeight="1">
      <c r="A44" s="4" t="s">
        <v>191</v>
      </c>
      <c r="B44" s="5" t="s">
        <v>192</v>
      </c>
      <c r="C44" s="6">
        <v>10000</v>
      </c>
      <c r="D44" s="6">
        <v>10000</v>
      </c>
      <c r="E44" s="6">
        <v>2409</v>
      </c>
    </row>
    <row r="45" spans="1:5" ht="18" customHeight="1">
      <c r="A45" s="4" t="s">
        <v>193</v>
      </c>
      <c r="B45" s="5" t="s">
        <v>194</v>
      </c>
      <c r="C45" s="6">
        <v>0</v>
      </c>
      <c r="D45" s="6">
        <v>486026</v>
      </c>
      <c r="E45" s="6">
        <v>491659</v>
      </c>
    </row>
    <row r="46" spans="1:5" ht="29.25" customHeight="1">
      <c r="A46" s="10" t="s">
        <v>195</v>
      </c>
      <c r="B46" s="11" t="s">
        <v>196</v>
      </c>
      <c r="C46" s="12">
        <v>27516000</v>
      </c>
      <c r="D46" s="12">
        <v>34462026</v>
      </c>
      <c r="E46" s="12">
        <v>29122606</v>
      </c>
    </row>
    <row r="47" spans="1:5" ht="18" customHeight="1">
      <c r="A47" s="4" t="s">
        <v>197</v>
      </c>
      <c r="B47" s="5" t="s">
        <v>198</v>
      </c>
      <c r="C47" s="6">
        <v>360000</v>
      </c>
      <c r="D47" s="6">
        <v>2020000</v>
      </c>
      <c r="E47" s="6">
        <v>344900</v>
      </c>
    </row>
    <row r="48" spans="1:5" ht="18" customHeight="1">
      <c r="A48" s="4" t="s">
        <v>199</v>
      </c>
      <c r="B48" s="5" t="s">
        <v>200</v>
      </c>
      <c r="C48" s="6">
        <v>305000</v>
      </c>
      <c r="D48" s="6">
        <v>305000</v>
      </c>
      <c r="E48" s="6">
        <v>305000</v>
      </c>
    </row>
    <row r="49" spans="1:5" ht="18" customHeight="1">
      <c r="A49" s="10" t="s">
        <v>201</v>
      </c>
      <c r="B49" s="11" t="s">
        <v>202</v>
      </c>
      <c r="C49" s="12">
        <v>665000</v>
      </c>
      <c r="D49" s="12">
        <v>2325000</v>
      </c>
      <c r="E49" s="12">
        <v>649900</v>
      </c>
    </row>
    <row r="50" spans="1:5" ht="18" customHeight="1">
      <c r="A50" s="4" t="s">
        <v>203</v>
      </c>
      <c r="B50" s="5" t="s">
        <v>204</v>
      </c>
      <c r="C50" s="6">
        <v>1500000</v>
      </c>
      <c r="D50" s="6">
        <v>2500000</v>
      </c>
      <c r="E50" s="6">
        <v>2500000</v>
      </c>
    </row>
    <row r="51" spans="1:5" ht="18" customHeight="1">
      <c r="A51" s="4" t="s">
        <v>205</v>
      </c>
      <c r="B51" s="5" t="s">
        <v>206</v>
      </c>
      <c r="C51" s="6">
        <v>0</v>
      </c>
      <c r="D51" s="6">
        <v>0</v>
      </c>
      <c r="E51" s="6">
        <v>2500000</v>
      </c>
    </row>
    <row r="52" spans="1:5" ht="18" customHeight="1">
      <c r="A52" s="10" t="s">
        <v>207</v>
      </c>
      <c r="B52" s="11" t="s">
        <v>208</v>
      </c>
      <c r="C52" s="12">
        <v>1500000</v>
      </c>
      <c r="D52" s="12">
        <v>2500000</v>
      </c>
      <c r="E52" s="12">
        <v>2500000</v>
      </c>
    </row>
    <row r="53" spans="1:5" ht="19.5" customHeight="1">
      <c r="A53" s="13" t="s">
        <v>209</v>
      </c>
      <c r="B53" s="14" t="s">
        <v>210</v>
      </c>
      <c r="C53" s="15">
        <v>309865191</v>
      </c>
      <c r="D53" s="15">
        <v>555319861</v>
      </c>
      <c r="E53" s="15">
        <v>572423619</v>
      </c>
    </row>
    <row r="54" spans="1:5" ht="18" customHeight="1">
      <c r="A54" s="4" t="s">
        <v>215</v>
      </c>
      <c r="B54" s="5" t="s">
        <v>216</v>
      </c>
      <c r="C54" s="6">
        <v>83476850</v>
      </c>
      <c r="D54" s="6">
        <v>83180351</v>
      </c>
      <c r="E54" s="6">
        <v>83180351</v>
      </c>
    </row>
    <row r="55" spans="1:5" ht="18" customHeight="1">
      <c r="A55" s="4" t="s">
        <v>217</v>
      </c>
      <c r="B55" s="5" t="s">
        <v>218</v>
      </c>
      <c r="C55" s="6">
        <v>83476850</v>
      </c>
      <c r="D55" s="6">
        <v>83180351</v>
      </c>
      <c r="E55" s="6">
        <v>83180351</v>
      </c>
    </row>
    <row r="56" spans="1:5" ht="18" customHeight="1">
      <c r="A56" s="4" t="s">
        <v>17</v>
      </c>
      <c r="B56" s="5" t="s">
        <v>219</v>
      </c>
      <c r="C56" s="6">
        <v>0</v>
      </c>
      <c r="D56" s="6">
        <v>0</v>
      </c>
      <c r="E56" s="6">
        <v>6733163</v>
      </c>
    </row>
    <row r="57" spans="1:5" ht="18" customHeight="1">
      <c r="A57" s="10" t="s">
        <v>220</v>
      </c>
      <c r="B57" s="11" t="s">
        <v>221</v>
      </c>
      <c r="C57" s="12">
        <v>83476850</v>
      </c>
      <c r="D57" s="12">
        <v>83180351</v>
      </c>
      <c r="E57" s="12">
        <v>89913514</v>
      </c>
    </row>
    <row r="58" spans="1:5" ht="18" customHeight="1">
      <c r="A58" s="13" t="s">
        <v>43</v>
      </c>
      <c r="B58" s="14" t="s">
        <v>222</v>
      </c>
      <c r="C58" s="15">
        <v>83476850</v>
      </c>
      <c r="D58" s="15">
        <v>83180351</v>
      </c>
      <c r="E58" s="15">
        <v>89913514</v>
      </c>
    </row>
    <row r="59" spans="1:5" ht="21.75" customHeight="1">
      <c r="A59" s="21" t="s">
        <v>385</v>
      </c>
      <c r="B59" s="21"/>
      <c r="C59" s="24">
        <f>C53+C58</f>
        <v>393342041</v>
      </c>
      <c r="D59" s="24">
        <f>D53+D58</f>
        <v>638500212</v>
      </c>
      <c r="E59" s="24">
        <f>E53+E58</f>
        <v>662337133</v>
      </c>
    </row>
  </sheetData>
  <sheetProtection/>
  <mergeCells count="3">
    <mergeCell ref="A3:F3"/>
    <mergeCell ref="A4:F4"/>
    <mergeCell ref="A59:B59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25390625" style="0" customWidth="1"/>
    <col min="2" max="2" width="46.75390625" style="0" customWidth="1"/>
    <col min="3" max="3" width="20.875" style="0" customWidth="1"/>
    <col min="4" max="4" width="21.625" style="0" customWidth="1"/>
    <col min="5" max="5" width="20.25390625" style="0" customWidth="1"/>
  </cols>
  <sheetData>
    <row r="1" ht="13.5">
      <c r="E1" s="1" t="s">
        <v>601</v>
      </c>
    </row>
    <row r="3" spans="1:6" ht="13.5">
      <c r="A3" s="20" t="s">
        <v>566</v>
      </c>
      <c r="B3" s="20"/>
      <c r="C3" s="20"/>
      <c r="D3" s="20"/>
      <c r="E3" s="20"/>
      <c r="F3" s="20"/>
    </row>
    <row r="4" spans="1:6" ht="13.5">
      <c r="A4" s="20" t="s">
        <v>383</v>
      </c>
      <c r="B4" s="20"/>
      <c r="C4" s="20"/>
      <c r="D4" s="20"/>
      <c r="E4" s="20"/>
      <c r="F4" s="20"/>
    </row>
    <row r="6" ht="14.25">
      <c r="E6" s="2" t="s">
        <v>376</v>
      </c>
    </row>
    <row r="7" spans="1:5" ht="27">
      <c r="A7" s="22" t="s">
        <v>377</v>
      </c>
      <c r="B7" s="22" t="s">
        <v>5</v>
      </c>
      <c r="C7" s="23" t="s">
        <v>6</v>
      </c>
      <c r="D7" s="23" t="s">
        <v>7</v>
      </c>
      <c r="E7" s="23" t="s">
        <v>378</v>
      </c>
    </row>
    <row r="8" spans="1:5" ht="26.25">
      <c r="A8" s="4" t="s">
        <v>133</v>
      </c>
      <c r="B8" s="5" t="s">
        <v>190</v>
      </c>
      <c r="C8" s="6">
        <v>0</v>
      </c>
      <c r="D8" s="6">
        <v>10</v>
      </c>
      <c r="E8" s="6">
        <v>10</v>
      </c>
    </row>
    <row r="9" spans="1:5" ht="26.25">
      <c r="A9" s="4" t="s">
        <v>191</v>
      </c>
      <c r="B9" s="5" t="s">
        <v>192</v>
      </c>
      <c r="C9" s="6">
        <v>0</v>
      </c>
      <c r="D9" s="6">
        <v>10</v>
      </c>
      <c r="E9" s="6">
        <v>10</v>
      </c>
    </row>
    <row r="10" spans="1:5" ht="18" customHeight="1">
      <c r="A10" s="4" t="s">
        <v>193</v>
      </c>
      <c r="B10" s="5" t="s">
        <v>194</v>
      </c>
      <c r="C10" s="6">
        <v>0</v>
      </c>
      <c r="D10" s="6">
        <v>7332</v>
      </c>
      <c r="E10" s="6">
        <v>7332</v>
      </c>
    </row>
    <row r="11" spans="1:5" ht="39">
      <c r="A11" s="10" t="s">
        <v>195</v>
      </c>
      <c r="B11" s="11" t="s">
        <v>196</v>
      </c>
      <c r="C11" s="12">
        <v>0</v>
      </c>
      <c r="D11" s="12">
        <v>7342</v>
      </c>
      <c r="E11" s="12">
        <v>7342</v>
      </c>
    </row>
    <row r="12" spans="1:5" ht="26.25">
      <c r="A12" s="13" t="s">
        <v>209</v>
      </c>
      <c r="B12" s="14" t="s">
        <v>210</v>
      </c>
      <c r="C12" s="15">
        <v>0</v>
      </c>
      <c r="D12" s="15">
        <v>7342</v>
      </c>
      <c r="E12" s="15">
        <v>7342</v>
      </c>
    </row>
    <row r="13" spans="1:5" ht="26.25">
      <c r="A13" s="4" t="s">
        <v>215</v>
      </c>
      <c r="B13" s="5" t="s">
        <v>216</v>
      </c>
      <c r="C13" s="6">
        <v>0</v>
      </c>
      <c r="D13" s="6">
        <v>344939</v>
      </c>
      <c r="E13" s="6">
        <v>344939</v>
      </c>
    </row>
    <row r="14" spans="1:5" ht="18" customHeight="1">
      <c r="A14" s="4" t="s">
        <v>217</v>
      </c>
      <c r="B14" s="5" t="s">
        <v>218</v>
      </c>
      <c r="C14" s="6">
        <v>0</v>
      </c>
      <c r="D14" s="6">
        <v>344939</v>
      </c>
      <c r="E14" s="6">
        <v>344939</v>
      </c>
    </row>
    <row r="15" spans="1:5" ht="18" customHeight="1">
      <c r="A15" s="4" t="s">
        <v>21</v>
      </c>
      <c r="B15" s="5" t="s">
        <v>565</v>
      </c>
      <c r="C15" s="6">
        <v>49665000</v>
      </c>
      <c r="D15" s="6">
        <v>55019608</v>
      </c>
      <c r="E15" s="6">
        <v>53765926</v>
      </c>
    </row>
    <row r="16" spans="1:5" ht="26.25">
      <c r="A16" s="17" t="s">
        <v>220</v>
      </c>
      <c r="B16" s="18" t="s">
        <v>221</v>
      </c>
      <c r="C16" s="19">
        <v>49665000</v>
      </c>
      <c r="D16" s="19">
        <v>55364547</v>
      </c>
      <c r="E16" s="19">
        <v>54110865</v>
      </c>
    </row>
    <row r="17" spans="1:5" ht="21" customHeight="1">
      <c r="A17" s="13" t="s">
        <v>43</v>
      </c>
      <c r="B17" s="14" t="s">
        <v>222</v>
      </c>
      <c r="C17" s="15">
        <v>49665000</v>
      </c>
      <c r="D17" s="15">
        <v>55364547</v>
      </c>
      <c r="E17" s="15">
        <v>54110865</v>
      </c>
    </row>
    <row r="18" spans="1:5" ht="24.75" customHeight="1">
      <c r="A18" s="21" t="s">
        <v>385</v>
      </c>
      <c r="B18" s="21"/>
      <c r="C18" s="24">
        <f>C12+C17</f>
        <v>49665000</v>
      </c>
      <c r="D18" s="24">
        <f>D12+D17</f>
        <v>55371889</v>
      </c>
      <c r="E18" s="24">
        <f>E12+E17</f>
        <v>54118207</v>
      </c>
    </row>
  </sheetData>
  <sheetProtection/>
  <mergeCells count="3">
    <mergeCell ref="A3:F3"/>
    <mergeCell ref="A4:F4"/>
    <mergeCell ref="A18:B1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D63" sqref="D63"/>
    </sheetView>
  </sheetViews>
  <sheetFormatPr defaultColWidth="9.00390625" defaultRowHeight="12.75"/>
  <cols>
    <col min="1" max="1" width="8.25390625" style="0" customWidth="1"/>
    <col min="2" max="2" width="68.00390625" style="0" customWidth="1"/>
    <col min="3" max="3" width="15.125" style="0" customWidth="1"/>
    <col min="4" max="4" width="14.75390625" style="0" customWidth="1"/>
    <col min="5" max="5" width="18.125" style="0" customWidth="1"/>
  </cols>
  <sheetData>
    <row r="1" ht="13.5">
      <c r="E1" s="1" t="s">
        <v>382</v>
      </c>
    </row>
    <row r="2" ht="9" customHeight="1"/>
    <row r="3" spans="1:6" ht="13.5">
      <c r="A3" s="20" t="s">
        <v>379</v>
      </c>
      <c r="B3" s="20"/>
      <c r="C3" s="20"/>
      <c r="D3" s="20"/>
      <c r="E3" s="20"/>
      <c r="F3" s="20"/>
    </row>
    <row r="4" spans="1:6" ht="13.5">
      <c r="A4" s="20" t="s">
        <v>381</v>
      </c>
      <c r="B4" s="20"/>
      <c r="C4" s="20"/>
      <c r="D4" s="20"/>
      <c r="E4" s="20"/>
      <c r="F4" s="20"/>
    </row>
    <row r="5" ht="9" customHeight="1"/>
    <row r="6" ht="4.5" customHeight="1"/>
    <row r="7" ht="14.25">
      <c r="E7" s="2" t="s">
        <v>376</v>
      </c>
    </row>
    <row r="8" spans="1:5" ht="27.75" customHeight="1">
      <c r="A8" s="22" t="s">
        <v>377</v>
      </c>
      <c r="B8" s="22" t="s">
        <v>5</v>
      </c>
      <c r="C8" s="23" t="s">
        <v>6</v>
      </c>
      <c r="D8" s="23" t="s">
        <v>7</v>
      </c>
      <c r="E8" s="23" t="s">
        <v>378</v>
      </c>
    </row>
    <row r="9" spans="1:5" ht="18" customHeight="1">
      <c r="A9" s="4" t="s">
        <v>9</v>
      </c>
      <c r="B9" s="5" t="s">
        <v>10</v>
      </c>
      <c r="C9" s="6">
        <v>23816000</v>
      </c>
      <c r="D9" s="6">
        <v>23816000</v>
      </c>
      <c r="E9" s="6">
        <v>21597819</v>
      </c>
    </row>
    <row r="10" spans="1:5" ht="18" customHeight="1">
      <c r="A10" s="4" t="s">
        <v>2</v>
      </c>
      <c r="B10" s="5" t="s">
        <v>11</v>
      </c>
      <c r="C10" s="6">
        <v>509000</v>
      </c>
      <c r="D10" s="6">
        <v>509000</v>
      </c>
      <c r="E10" s="6">
        <v>457300</v>
      </c>
    </row>
    <row r="11" spans="1:5" ht="18" customHeight="1">
      <c r="A11" s="4" t="s">
        <v>12</v>
      </c>
      <c r="B11" s="5" t="s">
        <v>13</v>
      </c>
      <c r="C11" s="6">
        <v>335750</v>
      </c>
      <c r="D11" s="6">
        <v>391250</v>
      </c>
      <c r="E11" s="6">
        <v>391250</v>
      </c>
    </row>
    <row r="12" spans="1:5" ht="18" customHeight="1">
      <c r="A12" s="4" t="s">
        <v>14</v>
      </c>
      <c r="B12" s="5" t="s">
        <v>15</v>
      </c>
      <c r="C12" s="6">
        <v>70000</v>
      </c>
      <c r="D12" s="6">
        <v>77335</v>
      </c>
      <c r="E12" s="6">
        <v>77335</v>
      </c>
    </row>
    <row r="13" spans="1:5" ht="18" customHeight="1">
      <c r="A13" s="4" t="s">
        <v>1</v>
      </c>
      <c r="B13" s="5" t="s">
        <v>16</v>
      </c>
      <c r="C13" s="6">
        <v>0</v>
      </c>
      <c r="D13" s="6">
        <v>36000</v>
      </c>
      <c r="E13" s="6">
        <v>36000</v>
      </c>
    </row>
    <row r="14" spans="1:5" ht="18" customHeight="1">
      <c r="A14" s="4" t="s">
        <v>17</v>
      </c>
      <c r="B14" s="5" t="s">
        <v>18</v>
      </c>
      <c r="C14" s="6">
        <v>24730750</v>
      </c>
      <c r="D14" s="6">
        <v>24829585</v>
      </c>
      <c r="E14" s="6">
        <v>22559704</v>
      </c>
    </row>
    <row r="15" spans="1:5" ht="18" customHeight="1">
      <c r="A15" s="4" t="s">
        <v>19</v>
      </c>
      <c r="B15" s="5" t="s">
        <v>20</v>
      </c>
      <c r="C15" s="6">
        <v>8785000</v>
      </c>
      <c r="D15" s="6">
        <v>8988385</v>
      </c>
      <c r="E15" s="6">
        <v>8988385</v>
      </c>
    </row>
    <row r="16" spans="1:5" ht="32.25" customHeight="1">
      <c r="A16" s="4" t="s">
        <v>21</v>
      </c>
      <c r="B16" s="5" t="s">
        <v>22</v>
      </c>
      <c r="C16" s="6">
        <v>2755000</v>
      </c>
      <c r="D16" s="6">
        <v>2521615</v>
      </c>
      <c r="E16" s="6">
        <v>1656664</v>
      </c>
    </row>
    <row r="17" spans="1:5" ht="18" customHeight="1">
      <c r="A17" s="4" t="s">
        <v>23</v>
      </c>
      <c r="B17" s="5" t="s">
        <v>24</v>
      </c>
      <c r="C17" s="6">
        <v>0</v>
      </c>
      <c r="D17" s="6">
        <v>30000</v>
      </c>
      <c r="E17" s="6">
        <v>30000</v>
      </c>
    </row>
    <row r="18" spans="1:5" ht="18" customHeight="1">
      <c r="A18" s="4" t="s">
        <v>25</v>
      </c>
      <c r="B18" s="5" t="s">
        <v>26</v>
      </c>
      <c r="C18" s="6">
        <v>11540000</v>
      </c>
      <c r="D18" s="6">
        <v>11540000</v>
      </c>
      <c r="E18" s="6">
        <v>10675049</v>
      </c>
    </row>
    <row r="19" spans="1:5" ht="18" customHeight="1">
      <c r="A19" s="10" t="s">
        <v>27</v>
      </c>
      <c r="B19" s="11" t="s">
        <v>28</v>
      </c>
      <c r="C19" s="12">
        <v>36270750</v>
      </c>
      <c r="D19" s="12">
        <v>36369585</v>
      </c>
      <c r="E19" s="12">
        <v>33234753</v>
      </c>
    </row>
    <row r="20" spans="1:5" ht="18" customHeight="1">
      <c r="A20" s="10" t="s">
        <v>29</v>
      </c>
      <c r="B20" s="11" t="s">
        <v>30</v>
      </c>
      <c r="C20" s="12">
        <v>6378000</v>
      </c>
      <c r="D20" s="12">
        <v>6378000</v>
      </c>
      <c r="E20" s="12">
        <v>6245226</v>
      </c>
    </row>
    <row r="21" spans="1:5" ht="18" customHeight="1">
      <c r="A21" s="4" t="s">
        <v>31</v>
      </c>
      <c r="B21" s="5" t="s">
        <v>32</v>
      </c>
      <c r="C21" s="6">
        <v>0</v>
      </c>
      <c r="D21" s="6">
        <v>0</v>
      </c>
      <c r="E21" s="6">
        <v>5877446</v>
      </c>
    </row>
    <row r="22" spans="1:5" ht="18" customHeight="1">
      <c r="A22" s="4" t="s">
        <v>33</v>
      </c>
      <c r="B22" s="5" t="s">
        <v>34</v>
      </c>
      <c r="C22" s="6">
        <v>0</v>
      </c>
      <c r="D22" s="6">
        <v>0</v>
      </c>
      <c r="E22" s="6">
        <v>90471</v>
      </c>
    </row>
    <row r="23" spans="1:5" ht="18" customHeight="1">
      <c r="A23" s="4" t="s">
        <v>35</v>
      </c>
      <c r="B23" s="5" t="s">
        <v>36</v>
      </c>
      <c r="C23" s="6">
        <v>0</v>
      </c>
      <c r="D23" s="6">
        <v>0</v>
      </c>
      <c r="E23" s="6">
        <v>180375</v>
      </c>
    </row>
    <row r="24" spans="1:5" ht="18" customHeight="1">
      <c r="A24" s="4" t="s">
        <v>37</v>
      </c>
      <c r="B24" s="5" t="s">
        <v>38</v>
      </c>
      <c r="C24" s="6">
        <v>0</v>
      </c>
      <c r="D24" s="6">
        <v>0</v>
      </c>
      <c r="E24" s="6">
        <v>96934</v>
      </c>
    </row>
    <row r="25" spans="1:5" ht="18" customHeight="1">
      <c r="A25" s="4" t="s">
        <v>39</v>
      </c>
      <c r="B25" s="5" t="s">
        <v>40</v>
      </c>
      <c r="C25" s="6">
        <v>610000</v>
      </c>
      <c r="D25" s="6">
        <v>2958000</v>
      </c>
      <c r="E25" s="6">
        <v>1074753</v>
      </c>
    </row>
    <row r="26" spans="1:5" ht="18" customHeight="1">
      <c r="A26" s="4" t="s">
        <v>41</v>
      </c>
      <c r="B26" s="5" t="s">
        <v>42</v>
      </c>
      <c r="C26" s="6">
        <v>2705000</v>
      </c>
      <c r="D26" s="6">
        <v>5300000</v>
      </c>
      <c r="E26" s="6">
        <v>5182997</v>
      </c>
    </row>
    <row r="27" spans="1:5" ht="18" customHeight="1">
      <c r="A27" s="4" t="s">
        <v>43</v>
      </c>
      <c r="B27" s="5" t="s">
        <v>44</v>
      </c>
      <c r="C27" s="6">
        <v>3315000</v>
      </c>
      <c r="D27" s="6">
        <v>8258000</v>
      </c>
      <c r="E27" s="6">
        <v>6257750</v>
      </c>
    </row>
    <row r="28" spans="1:5" ht="18" customHeight="1">
      <c r="A28" s="4" t="s">
        <v>45</v>
      </c>
      <c r="B28" s="5" t="s">
        <v>46</v>
      </c>
      <c r="C28" s="6">
        <v>865000</v>
      </c>
      <c r="D28" s="6">
        <v>865000</v>
      </c>
      <c r="E28" s="6">
        <v>739218</v>
      </c>
    </row>
    <row r="29" spans="1:5" ht="18" customHeight="1">
      <c r="A29" s="4" t="s">
        <v>47</v>
      </c>
      <c r="B29" s="5" t="s">
        <v>48</v>
      </c>
      <c r="C29" s="6">
        <v>330000</v>
      </c>
      <c r="D29" s="6">
        <v>505000</v>
      </c>
      <c r="E29" s="6">
        <v>256713</v>
      </c>
    </row>
    <row r="30" spans="1:5" ht="18" customHeight="1">
      <c r="A30" s="4" t="s">
        <v>49</v>
      </c>
      <c r="B30" s="5" t="s">
        <v>50</v>
      </c>
      <c r="C30" s="6">
        <v>1195000</v>
      </c>
      <c r="D30" s="6">
        <v>1370000</v>
      </c>
      <c r="E30" s="6">
        <v>995931</v>
      </c>
    </row>
    <row r="31" spans="1:5" ht="18" customHeight="1">
      <c r="A31" s="4" t="s">
        <v>51</v>
      </c>
      <c r="B31" s="5" t="s">
        <v>52</v>
      </c>
      <c r="C31" s="6">
        <v>6335000</v>
      </c>
      <c r="D31" s="6">
        <v>6335000</v>
      </c>
      <c r="E31" s="6">
        <v>6209406</v>
      </c>
    </row>
    <row r="32" spans="1:5" ht="18" customHeight="1">
      <c r="A32" s="4" t="s">
        <v>53</v>
      </c>
      <c r="B32" s="5" t="s">
        <v>54</v>
      </c>
      <c r="C32" s="6">
        <v>640000</v>
      </c>
      <c r="D32" s="6">
        <v>640000</v>
      </c>
      <c r="E32" s="6">
        <v>126570</v>
      </c>
    </row>
    <row r="33" spans="1:5" ht="18" customHeight="1">
      <c r="A33" s="4" t="s">
        <v>55</v>
      </c>
      <c r="B33" s="5" t="s">
        <v>56</v>
      </c>
      <c r="C33" s="6">
        <v>1590000</v>
      </c>
      <c r="D33" s="6">
        <v>3600000</v>
      </c>
      <c r="E33" s="6">
        <v>3425242</v>
      </c>
    </row>
    <row r="34" spans="1:5" ht="18" customHeight="1">
      <c r="A34" s="4" t="s">
        <v>57</v>
      </c>
      <c r="B34" s="5" t="s">
        <v>58</v>
      </c>
      <c r="C34" s="6">
        <v>10070000</v>
      </c>
      <c r="D34" s="6">
        <v>12600000</v>
      </c>
      <c r="E34" s="6">
        <v>11569340</v>
      </c>
    </row>
    <row r="35" spans="1:5" ht="18" customHeight="1">
      <c r="A35" s="4" t="s">
        <v>59</v>
      </c>
      <c r="B35" s="5" t="s">
        <v>60</v>
      </c>
      <c r="C35" s="6">
        <v>0</v>
      </c>
      <c r="D35" s="6">
        <v>0</v>
      </c>
      <c r="E35" s="6">
        <v>7103912</v>
      </c>
    </row>
    <row r="36" spans="1:5" ht="18" customHeight="1">
      <c r="A36" s="4" t="s">
        <v>61</v>
      </c>
      <c r="B36" s="5" t="s">
        <v>62</v>
      </c>
      <c r="C36" s="6">
        <v>3489803</v>
      </c>
      <c r="D36" s="6">
        <v>6150000</v>
      </c>
      <c r="E36" s="6">
        <v>5837919</v>
      </c>
    </row>
    <row r="37" spans="1:5" ht="18" customHeight="1">
      <c r="A37" s="4" t="s">
        <v>63</v>
      </c>
      <c r="B37" s="5" t="s">
        <v>64</v>
      </c>
      <c r="C37" s="6">
        <v>14792000</v>
      </c>
      <c r="D37" s="6">
        <v>11600000</v>
      </c>
      <c r="E37" s="6">
        <v>11509531</v>
      </c>
    </row>
    <row r="38" spans="1:5" ht="18" customHeight="1">
      <c r="A38" s="4" t="s">
        <v>65</v>
      </c>
      <c r="B38" s="5" t="s">
        <v>66</v>
      </c>
      <c r="C38" s="6">
        <v>0</v>
      </c>
      <c r="D38" s="6">
        <v>0</v>
      </c>
      <c r="E38" s="6">
        <v>742462</v>
      </c>
    </row>
    <row r="39" spans="1:5" ht="18" customHeight="1">
      <c r="A39" s="4" t="s">
        <v>67</v>
      </c>
      <c r="B39" s="5" t="s">
        <v>68</v>
      </c>
      <c r="C39" s="6">
        <v>36916803</v>
      </c>
      <c r="D39" s="6">
        <v>40925000</v>
      </c>
      <c r="E39" s="6">
        <v>38678008</v>
      </c>
    </row>
    <row r="40" spans="1:5" ht="18" customHeight="1">
      <c r="A40" s="4" t="s">
        <v>69</v>
      </c>
      <c r="B40" s="5" t="s">
        <v>70</v>
      </c>
      <c r="C40" s="6">
        <v>900000</v>
      </c>
      <c r="D40" s="6">
        <v>700000</v>
      </c>
      <c r="E40" s="6">
        <v>589250</v>
      </c>
    </row>
    <row r="41" spans="1:5" ht="18" customHeight="1">
      <c r="A41" s="4" t="s">
        <v>71</v>
      </c>
      <c r="B41" s="5" t="s">
        <v>72</v>
      </c>
      <c r="C41" s="6">
        <v>50000</v>
      </c>
      <c r="D41" s="6">
        <v>50000</v>
      </c>
      <c r="E41" s="6">
        <v>14961</v>
      </c>
    </row>
    <row r="42" spans="1:5" ht="18" customHeight="1">
      <c r="A42" s="4" t="s">
        <v>73</v>
      </c>
      <c r="B42" s="5" t="s">
        <v>74</v>
      </c>
      <c r="C42" s="6">
        <v>950000</v>
      </c>
      <c r="D42" s="6">
        <v>750000</v>
      </c>
      <c r="E42" s="6">
        <v>604211</v>
      </c>
    </row>
    <row r="43" spans="1:5" ht="18" customHeight="1">
      <c r="A43" s="4" t="s">
        <v>75</v>
      </c>
      <c r="B43" s="5" t="s">
        <v>76</v>
      </c>
      <c r="C43" s="6">
        <v>10117197</v>
      </c>
      <c r="D43" s="6">
        <v>12008115</v>
      </c>
      <c r="E43" s="6">
        <v>10615388</v>
      </c>
    </row>
    <row r="44" spans="1:5" ht="18" customHeight="1">
      <c r="A44" s="4" t="s">
        <v>77</v>
      </c>
      <c r="B44" s="5" t="s">
        <v>78</v>
      </c>
      <c r="C44" s="6">
        <v>1051000</v>
      </c>
      <c r="D44" s="6">
        <v>1644000</v>
      </c>
      <c r="E44" s="6">
        <v>698000</v>
      </c>
    </row>
    <row r="45" spans="1:5" ht="18" customHeight="1">
      <c r="A45" s="4" t="s">
        <v>79</v>
      </c>
      <c r="B45" s="5" t="s">
        <v>80</v>
      </c>
      <c r="C45" s="6">
        <v>1265000</v>
      </c>
      <c r="D45" s="6">
        <v>2100000</v>
      </c>
      <c r="E45" s="6">
        <v>2002213</v>
      </c>
    </row>
    <row r="46" spans="1:5" ht="18" customHeight="1">
      <c r="A46" s="4" t="s">
        <v>81</v>
      </c>
      <c r="B46" s="5" t="s">
        <v>82</v>
      </c>
      <c r="C46" s="6">
        <v>12433197</v>
      </c>
      <c r="D46" s="6">
        <v>15752115</v>
      </c>
      <c r="E46" s="6">
        <v>13315601</v>
      </c>
    </row>
    <row r="47" spans="1:5" ht="18" customHeight="1">
      <c r="A47" s="10" t="s">
        <v>83</v>
      </c>
      <c r="B47" s="11" t="s">
        <v>84</v>
      </c>
      <c r="C47" s="12">
        <v>54810000</v>
      </c>
      <c r="D47" s="12">
        <v>67055115</v>
      </c>
      <c r="E47" s="12">
        <v>59851501</v>
      </c>
    </row>
    <row r="48" spans="1:5" ht="18" customHeight="1">
      <c r="A48" s="4" t="s">
        <v>85</v>
      </c>
      <c r="B48" s="5" t="s">
        <v>86</v>
      </c>
      <c r="C48" s="6">
        <v>0</v>
      </c>
      <c r="D48" s="6">
        <v>430500</v>
      </c>
      <c r="E48" s="6">
        <v>395500</v>
      </c>
    </row>
    <row r="49" spans="1:5" ht="18" customHeight="1">
      <c r="A49" s="4" t="s">
        <v>87</v>
      </c>
      <c r="B49" s="5" t="s">
        <v>88</v>
      </c>
      <c r="C49" s="6">
        <v>0</v>
      </c>
      <c r="D49" s="6">
        <v>0</v>
      </c>
      <c r="E49" s="6">
        <v>395500</v>
      </c>
    </row>
    <row r="50" spans="1:5" ht="18" customHeight="1">
      <c r="A50" s="4" t="s">
        <v>89</v>
      </c>
      <c r="B50" s="5" t="s">
        <v>90</v>
      </c>
      <c r="C50" s="6">
        <v>3500000</v>
      </c>
      <c r="D50" s="6">
        <v>4500000</v>
      </c>
      <c r="E50" s="6">
        <v>4150716</v>
      </c>
    </row>
    <row r="51" spans="1:5" ht="18" customHeight="1">
      <c r="A51" s="4" t="s">
        <v>91</v>
      </c>
      <c r="B51" s="5" t="s">
        <v>92</v>
      </c>
      <c r="C51" s="6">
        <v>0</v>
      </c>
      <c r="D51" s="6">
        <v>0</v>
      </c>
      <c r="E51" s="6">
        <v>1375000</v>
      </c>
    </row>
    <row r="52" spans="1:5" ht="18" customHeight="1">
      <c r="A52" s="4" t="s">
        <v>93</v>
      </c>
      <c r="B52" s="5" t="s">
        <v>94</v>
      </c>
      <c r="C52" s="6">
        <v>0</v>
      </c>
      <c r="D52" s="6">
        <v>0</v>
      </c>
      <c r="E52" s="6">
        <v>184457</v>
      </c>
    </row>
    <row r="53" spans="1:5" ht="18" customHeight="1">
      <c r="A53" s="4" t="s">
        <v>95</v>
      </c>
      <c r="B53" s="5" t="s">
        <v>96</v>
      </c>
      <c r="C53" s="6">
        <v>0</v>
      </c>
      <c r="D53" s="6">
        <v>0</v>
      </c>
      <c r="E53" s="6">
        <v>2466259</v>
      </c>
    </row>
    <row r="54" spans="1:5" ht="29.25" customHeight="1">
      <c r="A54" s="4" t="s">
        <v>97</v>
      </c>
      <c r="B54" s="5" t="s">
        <v>98</v>
      </c>
      <c r="C54" s="6">
        <v>0</v>
      </c>
      <c r="D54" s="6">
        <v>0</v>
      </c>
      <c r="E54" s="6">
        <v>125000</v>
      </c>
    </row>
    <row r="55" spans="1:5" ht="18" customHeight="1">
      <c r="A55" s="10" t="s">
        <v>99</v>
      </c>
      <c r="B55" s="11" t="s">
        <v>100</v>
      </c>
      <c r="C55" s="12">
        <v>3500000</v>
      </c>
      <c r="D55" s="12">
        <v>4930500</v>
      </c>
      <c r="E55" s="12">
        <v>4546216</v>
      </c>
    </row>
    <row r="56" spans="1:5" ht="18" customHeight="1">
      <c r="A56" s="4" t="s">
        <v>101</v>
      </c>
      <c r="B56" s="5" t="s">
        <v>102</v>
      </c>
      <c r="C56" s="6">
        <v>0</v>
      </c>
      <c r="D56" s="6">
        <v>12177</v>
      </c>
      <c r="E56" s="6">
        <v>12177</v>
      </c>
    </row>
    <row r="57" spans="1:5" ht="18" customHeight="1">
      <c r="A57" s="4" t="s">
        <v>103</v>
      </c>
      <c r="B57" s="5" t="s">
        <v>104</v>
      </c>
      <c r="C57" s="6">
        <v>0</v>
      </c>
      <c r="D57" s="6">
        <v>12177</v>
      </c>
      <c r="E57" s="6">
        <v>12177</v>
      </c>
    </row>
    <row r="58" spans="1:5" ht="18" customHeight="1">
      <c r="A58" s="4" t="s">
        <v>105</v>
      </c>
      <c r="B58" s="5" t="s">
        <v>106</v>
      </c>
      <c r="C58" s="6">
        <v>120693000</v>
      </c>
      <c r="D58" s="6">
        <v>126788682</v>
      </c>
      <c r="E58" s="6">
        <v>123164213</v>
      </c>
    </row>
    <row r="59" spans="1:5" ht="18" customHeight="1">
      <c r="A59" s="4" t="s">
        <v>107</v>
      </c>
      <c r="B59" s="5" t="s">
        <v>108</v>
      </c>
      <c r="C59" s="6">
        <v>0</v>
      </c>
      <c r="D59" s="6">
        <v>0</v>
      </c>
      <c r="E59" s="6">
        <v>123164213</v>
      </c>
    </row>
    <row r="60" spans="1:5" ht="18" customHeight="1">
      <c r="A60" s="4" t="s">
        <v>109</v>
      </c>
      <c r="B60" s="5" t="s">
        <v>110</v>
      </c>
      <c r="C60" s="6">
        <v>13930000</v>
      </c>
      <c r="D60" s="6">
        <v>5785000</v>
      </c>
      <c r="E60" s="6">
        <v>5785000</v>
      </c>
    </row>
    <row r="61" spans="1:5" ht="18" customHeight="1">
      <c r="A61" s="4" t="s">
        <v>111</v>
      </c>
      <c r="B61" s="5" t="s">
        <v>112</v>
      </c>
      <c r="C61" s="6">
        <v>0</v>
      </c>
      <c r="D61" s="6">
        <v>0</v>
      </c>
      <c r="E61" s="6">
        <v>3780000</v>
      </c>
    </row>
    <row r="62" spans="1:5" ht="18" customHeight="1">
      <c r="A62" s="4" t="s">
        <v>113</v>
      </c>
      <c r="B62" s="5" t="s">
        <v>114</v>
      </c>
      <c r="C62" s="6">
        <v>0</v>
      </c>
      <c r="D62" s="6">
        <v>0</v>
      </c>
      <c r="E62" s="6">
        <v>5000</v>
      </c>
    </row>
    <row r="63" spans="1:5" ht="18" customHeight="1">
      <c r="A63" s="4" t="s">
        <v>115</v>
      </c>
      <c r="B63" s="5" t="s">
        <v>116</v>
      </c>
      <c r="C63" s="6">
        <v>0</v>
      </c>
      <c r="D63" s="6">
        <v>0</v>
      </c>
      <c r="E63" s="6">
        <v>2000000</v>
      </c>
    </row>
    <row r="64" spans="1:5" ht="18" customHeight="1">
      <c r="A64" s="4" t="s">
        <v>117</v>
      </c>
      <c r="B64" s="5" t="s">
        <v>118</v>
      </c>
      <c r="C64" s="6">
        <v>2828971</v>
      </c>
      <c r="D64" s="6">
        <v>215377143</v>
      </c>
      <c r="E64" s="6">
        <v>0</v>
      </c>
    </row>
    <row r="65" spans="1:5" ht="30" customHeight="1">
      <c r="A65" s="10" t="s">
        <v>119</v>
      </c>
      <c r="B65" s="11" t="s">
        <v>120</v>
      </c>
      <c r="C65" s="12">
        <v>137451971</v>
      </c>
      <c r="D65" s="12">
        <v>347963002</v>
      </c>
      <c r="E65" s="12">
        <v>128961390</v>
      </c>
    </row>
    <row r="66" spans="1:5" ht="18" customHeight="1">
      <c r="A66" s="4" t="s">
        <v>121</v>
      </c>
      <c r="B66" s="5" t="s">
        <v>122</v>
      </c>
      <c r="C66" s="6">
        <v>1860000</v>
      </c>
      <c r="D66" s="6">
        <v>13624054</v>
      </c>
      <c r="E66" s="6">
        <v>13624054</v>
      </c>
    </row>
    <row r="67" spans="1:5" ht="18" customHeight="1">
      <c r="A67" s="4" t="s">
        <v>123</v>
      </c>
      <c r="B67" s="5" t="s">
        <v>124</v>
      </c>
      <c r="C67" s="6">
        <v>2512205</v>
      </c>
      <c r="D67" s="6">
        <v>3167205</v>
      </c>
      <c r="E67" s="6">
        <v>3167140</v>
      </c>
    </row>
    <row r="68" spans="1:5" ht="18" customHeight="1">
      <c r="A68" s="4" t="s">
        <v>125</v>
      </c>
      <c r="B68" s="5" t="s">
        <v>126</v>
      </c>
      <c r="C68" s="6">
        <v>1180795</v>
      </c>
      <c r="D68" s="6">
        <v>4279823</v>
      </c>
      <c r="E68" s="6">
        <v>4279823</v>
      </c>
    </row>
    <row r="69" spans="1:5" ht="18" customHeight="1">
      <c r="A69" s="10" t="s">
        <v>127</v>
      </c>
      <c r="B69" s="11" t="s">
        <v>128</v>
      </c>
      <c r="C69" s="12">
        <v>5553000</v>
      </c>
      <c r="D69" s="12">
        <v>21071082</v>
      </c>
      <c r="E69" s="12">
        <v>21071017</v>
      </c>
    </row>
    <row r="70" spans="1:5" ht="18" customHeight="1">
      <c r="A70" s="4" t="s">
        <v>129</v>
      </c>
      <c r="B70" s="5" t="s">
        <v>130</v>
      </c>
      <c r="C70" s="6">
        <v>73650734</v>
      </c>
      <c r="D70" s="6">
        <v>73650734</v>
      </c>
      <c r="E70" s="6">
        <v>8179033</v>
      </c>
    </row>
    <row r="71" spans="1:5" ht="18" customHeight="1">
      <c r="A71" s="4" t="s">
        <v>131</v>
      </c>
      <c r="B71" s="5" t="s">
        <v>132</v>
      </c>
      <c r="C71" s="6">
        <v>19886199</v>
      </c>
      <c r="D71" s="6">
        <v>19886199</v>
      </c>
      <c r="E71" s="6">
        <v>2181475</v>
      </c>
    </row>
    <row r="72" spans="1:5" ht="18" customHeight="1">
      <c r="A72" s="10" t="s">
        <v>133</v>
      </c>
      <c r="B72" s="11" t="s">
        <v>134</v>
      </c>
      <c r="C72" s="12">
        <v>93536933</v>
      </c>
      <c r="D72" s="12">
        <v>93536933</v>
      </c>
      <c r="E72" s="12">
        <v>10360508</v>
      </c>
    </row>
    <row r="73" spans="1:5" ht="18" customHeight="1">
      <c r="A73" s="13" t="s">
        <v>135</v>
      </c>
      <c r="B73" s="14" t="s">
        <v>136</v>
      </c>
      <c r="C73" s="15">
        <v>337500654</v>
      </c>
      <c r="D73" s="15">
        <v>577304217</v>
      </c>
      <c r="E73" s="15">
        <v>264270611</v>
      </c>
    </row>
    <row r="74" spans="1:5" ht="18" customHeight="1">
      <c r="A74" s="4" t="s">
        <v>29</v>
      </c>
      <c r="B74" s="5" t="s">
        <v>211</v>
      </c>
      <c r="C74" s="6">
        <v>6176387</v>
      </c>
      <c r="D74" s="6">
        <v>6176387</v>
      </c>
      <c r="E74" s="6">
        <v>6176387</v>
      </c>
    </row>
    <row r="75" spans="1:5" ht="18" customHeight="1">
      <c r="A75" s="4" t="s">
        <v>31</v>
      </c>
      <c r="B75" s="5" t="s">
        <v>212</v>
      </c>
      <c r="C75" s="6">
        <v>49665000</v>
      </c>
      <c r="D75" s="6">
        <v>55019608</v>
      </c>
      <c r="E75" s="6">
        <v>53765926</v>
      </c>
    </row>
    <row r="76" spans="1:5" ht="18" customHeight="1">
      <c r="A76" s="17" t="s">
        <v>39</v>
      </c>
      <c r="B76" s="18" t="s">
        <v>213</v>
      </c>
      <c r="C76" s="19">
        <v>55841387</v>
      </c>
      <c r="D76" s="19">
        <v>61195995</v>
      </c>
      <c r="E76" s="19">
        <v>59942313</v>
      </c>
    </row>
    <row r="77" spans="1:5" ht="18" customHeight="1">
      <c r="A77" s="13" t="s">
        <v>55</v>
      </c>
      <c r="B77" s="14" t="s">
        <v>214</v>
      </c>
      <c r="C77" s="15">
        <v>55841387</v>
      </c>
      <c r="D77" s="15">
        <v>61195995</v>
      </c>
      <c r="E77" s="15">
        <v>59942313</v>
      </c>
    </row>
    <row r="78" spans="1:5" ht="18" customHeight="1">
      <c r="A78" s="21" t="s">
        <v>380</v>
      </c>
      <c r="B78" s="21"/>
      <c r="C78" s="16">
        <f>C73+C77</f>
        <v>393342041</v>
      </c>
      <c r="D78" s="16">
        <f>D73+D77</f>
        <v>638500212</v>
      </c>
      <c r="E78" s="16">
        <f>E73+E77</f>
        <v>324212924</v>
      </c>
    </row>
  </sheetData>
  <sheetProtection/>
  <mergeCells count="3">
    <mergeCell ref="A3:F3"/>
    <mergeCell ref="A4:F4"/>
    <mergeCell ref="A78:B78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8.25390625" style="0" customWidth="1"/>
    <col min="2" max="2" width="46.50390625" style="0" customWidth="1"/>
    <col min="3" max="3" width="18.875" style="0" customWidth="1"/>
    <col min="4" max="4" width="19.75390625" style="0" customWidth="1"/>
    <col min="5" max="5" width="18.875" style="0" customWidth="1"/>
  </cols>
  <sheetData>
    <row r="1" ht="13.5">
      <c r="E1" s="1" t="s">
        <v>563</v>
      </c>
    </row>
    <row r="3" spans="1:6" ht="13.5">
      <c r="A3" s="20" t="s">
        <v>517</v>
      </c>
      <c r="B3" s="20"/>
      <c r="C3" s="20"/>
      <c r="D3" s="20"/>
      <c r="E3" s="20"/>
      <c r="F3" s="20"/>
    </row>
    <row r="4" spans="1:6" ht="13.5">
      <c r="A4" s="20" t="s">
        <v>381</v>
      </c>
      <c r="B4" s="20"/>
      <c r="C4" s="20"/>
      <c r="D4" s="20"/>
      <c r="E4" s="20"/>
      <c r="F4" s="20"/>
    </row>
    <row r="6" ht="14.25">
      <c r="E6" s="2" t="s">
        <v>376</v>
      </c>
    </row>
    <row r="7" spans="1:5" ht="30.75">
      <c r="A7" s="158" t="s">
        <v>411</v>
      </c>
      <c r="B7" s="158" t="s">
        <v>5</v>
      </c>
      <c r="C7" s="158" t="s">
        <v>6</v>
      </c>
      <c r="D7" s="158" t="s">
        <v>7</v>
      </c>
      <c r="E7" s="158" t="s">
        <v>8</v>
      </c>
    </row>
    <row r="8" spans="1:5" ht="18" customHeight="1">
      <c r="A8" s="4" t="s">
        <v>9</v>
      </c>
      <c r="B8" s="5" t="s">
        <v>10</v>
      </c>
      <c r="C8" s="6">
        <v>34183000</v>
      </c>
      <c r="D8" s="6">
        <v>37835907</v>
      </c>
      <c r="E8" s="6">
        <v>36660143</v>
      </c>
    </row>
    <row r="9" spans="1:5" ht="18" customHeight="1">
      <c r="A9" s="4" t="s">
        <v>2</v>
      </c>
      <c r="B9" s="5" t="s">
        <v>11</v>
      </c>
      <c r="C9" s="6">
        <v>1442000</v>
      </c>
      <c r="D9" s="6">
        <v>1411580</v>
      </c>
      <c r="E9" s="6">
        <v>1411500</v>
      </c>
    </row>
    <row r="10" spans="1:5" ht="18" customHeight="1">
      <c r="A10" s="4" t="s">
        <v>12</v>
      </c>
      <c r="B10" s="5" t="s">
        <v>13</v>
      </c>
      <c r="C10" s="6">
        <v>1425000</v>
      </c>
      <c r="D10" s="6">
        <v>1555530</v>
      </c>
      <c r="E10" s="6">
        <v>1515930</v>
      </c>
    </row>
    <row r="11" spans="1:5" ht="18" customHeight="1">
      <c r="A11" s="4" t="s">
        <v>14</v>
      </c>
      <c r="B11" s="5" t="s">
        <v>15</v>
      </c>
      <c r="C11" s="6">
        <v>470000</v>
      </c>
      <c r="D11" s="6">
        <v>429167</v>
      </c>
      <c r="E11" s="6">
        <v>429167</v>
      </c>
    </row>
    <row r="12" spans="1:5" ht="18" customHeight="1">
      <c r="A12" s="4" t="s">
        <v>1</v>
      </c>
      <c r="B12" s="5" t="s">
        <v>16</v>
      </c>
      <c r="C12" s="6">
        <v>230000</v>
      </c>
      <c r="D12" s="6">
        <v>101120</v>
      </c>
      <c r="E12" s="6">
        <v>101120</v>
      </c>
    </row>
    <row r="13" spans="1:5" ht="26.25">
      <c r="A13" s="4" t="s">
        <v>249</v>
      </c>
      <c r="B13" s="5" t="s">
        <v>562</v>
      </c>
      <c r="C13" s="6">
        <v>30000</v>
      </c>
      <c r="D13" s="6">
        <v>30000</v>
      </c>
      <c r="E13" s="6">
        <v>26500</v>
      </c>
    </row>
    <row r="14" spans="1:5" ht="12.75">
      <c r="A14" s="4" t="s">
        <v>17</v>
      </c>
      <c r="B14" s="5" t="s">
        <v>18</v>
      </c>
      <c r="C14" s="6">
        <v>37780000</v>
      </c>
      <c r="D14" s="6">
        <v>41363304</v>
      </c>
      <c r="E14" s="6">
        <v>40144360</v>
      </c>
    </row>
    <row r="15" spans="1:5" ht="26.25">
      <c r="A15" s="4" t="s">
        <v>21</v>
      </c>
      <c r="B15" s="5" t="s">
        <v>22</v>
      </c>
      <c r="C15" s="6">
        <v>360000</v>
      </c>
      <c r="D15" s="6">
        <v>882558</v>
      </c>
      <c r="E15" s="6">
        <v>882558</v>
      </c>
    </row>
    <row r="16" spans="1:5" ht="18" customHeight="1">
      <c r="A16" s="4" t="s">
        <v>25</v>
      </c>
      <c r="B16" s="5" t="s">
        <v>26</v>
      </c>
      <c r="C16" s="6">
        <v>360000</v>
      </c>
      <c r="D16" s="6">
        <v>882558</v>
      </c>
      <c r="E16" s="6">
        <v>882558</v>
      </c>
    </row>
    <row r="17" spans="1:5" ht="18" customHeight="1">
      <c r="A17" s="10" t="s">
        <v>27</v>
      </c>
      <c r="B17" s="11" t="s">
        <v>28</v>
      </c>
      <c r="C17" s="12">
        <v>38140000</v>
      </c>
      <c r="D17" s="12">
        <v>42245862</v>
      </c>
      <c r="E17" s="12">
        <v>41026918</v>
      </c>
    </row>
    <row r="18" spans="1:5" ht="26.25">
      <c r="A18" s="10" t="s">
        <v>29</v>
      </c>
      <c r="B18" s="11" t="s">
        <v>30</v>
      </c>
      <c r="C18" s="12">
        <v>8555000</v>
      </c>
      <c r="D18" s="12">
        <v>9400673</v>
      </c>
      <c r="E18" s="12">
        <v>9170632</v>
      </c>
    </row>
    <row r="19" spans="1:5" ht="18" customHeight="1">
      <c r="A19" s="4" t="s">
        <v>31</v>
      </c>
      <c r="B19" s="5" t="s">
        <v>32</v>
      </c>
      <c r="C19" s="6">
        <v>0</v>
      </c>
      <c r="D19" s="6">
        <v>0</v>
      </c>
      <c r="E19" s="6">
        <v>8569671</v>
      </c>
    </row>
    <row r="20" spans="1:5" ht="18" customHeight="1">
      <c r="A20" s="4" t="s">
        <v>33</v>
      </c>
      <c r="B20" s="5" t="s">
        <v>34</v>
      </c>
      <c r="C20" s="6">
        <v>0</v>
      </c>
      <c r="D20" s="6">
        <v>0</v>
      </c>
      <c r="E20" s="6">
        <v>276396</v>
      </c>
    </row>
    <row r="21" spans="1:5" ht="18" customHeight="1">
      <c r="A21" s="4" t="s">
        <v>35</v>
      </c>
      <c r="B21" s="5" t="s">
        <v>36</v>
      </c>
      <c r="C21" s="6">
        <v>0</v>
      </c>
      <c r="D21" s="6">
        <v>0</v>
      </c>
      <c r="E21" s="6">
        <v>25189</v>
      </c>
    </row>
    <row r="22" spans="1:5" ht="18" customHeight="1">
      <c r="A22" s="4" t="s">
        <v>37</v>
      </c>
      <c r="B22" s="5" t="s">
        <v>38</v>
      </c>
      <c r="C22" s="6">
        <v>0</v>
      </c>
      <c r="D22" s="6">
        <v>0</v>
      </c>
      <c r="E22" s="6">
        <v>299376</v>
      </c>
    </row>
    <row r="23" spans="1:5" ht="18" customHeight="1">
      <c r="A23" s="4" t="s">
        <v>39</v>
      </c>
      <c r="B23" s="5" t="s">
        <v>40</v>
      </c>
      <c r="C23" s="6">
        <v>110000</v>
      </c>
      <c r="D23" s="6">
        <v>289338</v>
      </c>
      <c r="E23" s="6">
        <v>289338</v>
      </c>
    </row>
    <row r="24" spans="1:5" ht="18" customHeight="1">
      <c r="A24" s="4" t="s">
        <v>41</v>
      </c>
      <c r="B24" s="5" t="s">
        <v>42</v>
      </c>
      <c r="C24" s="6">
        <v>245000</v>
      </c>
      <c r="D24" s="6">
        <v>245000</v>
      </c>
      <c r="E24" s="6">
        <v>199727</v>
      </c>
    </row>
    <row r="25" spans="1:5" ht="18" customHeight="1">
      <c r="A25" s="4" t="s">
        <v>43</v>
      </c>
      <c r="B25" s="5" t="s">
        <v>44</v>
      </c>
      <c r="C25" s="6">
        <v>355000</v>
      </c>
      <c r="D25" s="6">
        <v>534338</v>
      </c>
      <c r="E25" s="6">
        <v>489065</v>
      </c>
    </row>
    <row r="26" spans="1:5" ht="18" customHeight="1">
      <c r="A26" s="4" t="s">
        <v>45</v>
      </c>
      <c r="B26" s="5" t="s">
        <v>46</v>
      </c>
      <c r="C26" s="6">
        <v>600000</v>
      </c>
      <c r="D26" s="6">
        <v>1020656</v>
      </c>
      <c r="E26" s="6">
        <v>1004206</v>
      </c>
    </row>
    <row r="27" spans="1:5" ht="18" customHeight="1">
      <c r="A27" s="4" t="s">
        <v>49</v>
      </c>
      <c r="B27" s="5" t="s">
        <v>50</v>
      </c>
      <c r="C27" s="6">
        <v>600000</v>
      </c>
      <c r="D27" s="6">
        <v>1020656</v>
      </c>
      <c r="E27" s="6">
        <v>1004206</v>
      </c>
    </row>
    <row r="28" spans="1:5" ht="18" customHeight="1">
      <c r="A28" s="4" t="s">
        <v>61</v>
      </c>
      <c r="B28" s="5" t="s">
        <v>62</v>
      </c>
      <c r="C28" s="6">
        <v>965000</v>
      </c>
      <c r="D28" s="6">
        <v>997572</v>
      </c>
      <c r="E28" s="6">
        <v>997572</v>
      </c>
    </row>
    <row r="29" spans="1:5" ht="18" customHeight="1">
      <c r="A29" s="4" t="s">
        <v>63</v>
      </c>
      <c r="B29" s="5" t="s">
        <v>64</v>
      </c>
      <c r="C29" s="6">
        <v>45000</v>
      </c>
      <c r="D29" s="6">
        <v>76350</v>
      </c>
      <c r="E29" s="6">
        <v>76350</v>
      </c>
    </row>
    <row r="30" spans="1:5" ht="18" customHeight="1">
      <c r="A30" s="4" t="s">
        <v>67</v>
      </c>
      <c r="B30" s="5" t="s">
        <v>68</v>
      </c>
      <c r="C30" s="6">
        <v>1010000</v>
      </c>
      <c r="D30" s="6">
        <v>1073922</v>
      </c>
      <c r="E30" s="6">
        <v>1073922</v>
      </c>
    </row>
    <row r="31" spans="1:5" ht="18" customHeight="1">
      <c r="A31" s="4" t="s">
        <v>69</v>
      </c>
      <c r="B31" s="5" t="s">
        <v>70</v>
      </c>
      <c r="C31" s="6">
        <v>385000</v>
      </c>
      <c r="D31" s="6">
        <v>656310</v>
      </c>
      <c r="E31" s="6">
        <v>635475</v>
      </c>
    </row>
    <row r="32" spans="1:5" ht="26.25">
      <c r="A32" s="4" t="s">
        <v>73</v>
      </c>
      <c r="B32" s="5" t="s">
        <v>74</v>
      </c>
      <c r="C32" s="6">
        <v>385000</v>
      </c>
      <c r="D32" s="6">
        <v>656310</v>
      </c>
      <c r="E32" s="6">
        <v>635475</v>
      </c>
    </row>
    <row r="33" spans="1:5" ht="26.25">
      <c r="A33" s="4" t="s">
        <v>75</v>
      </c>
      <c r="B33" s="5" t="s">
        <v>76</v>
      </c>
      <c r="C33" s="6">
        <v>500000</v>
      </c>
      <c r="D33" s="6">
        <v>389762</v>
      </c>
      <c r="E33" s="6">
        <v>385322</v>
      </c>
    </row>
    <row r="34" spans="1:5" ht="18" customHeight="1">
      <c r="A34" s="4" t="s">
        <v>79</v>
      </c>
      <c r="B34" s="5" t="s">
        <v>80</v>
      </c>
      <c r="C34" s="6">
        <v>120000</v>
      </c>
      <c r="D34" s="6">
        <v>50366</v>
      </c>
      <c r="E34" s="6">
        <v>31275</v>
      </c>
    </row>
    <row r="35" spans="1:5" ht="26.25">
      <c r="A35" s="4" t="s">
        <v>81</v>
      </c>
      <c r="B35" s="5" t="s">
        <v>82</v>
      </c>
      <c r="C35" s="6">
        <v>620000</v>
      </c>
      <c r="D35" s="6">
        <v>440128</v>
      </c>
      <c r="E35" s="6">
        <v>416597</v>
      </c>
    </row>
    <row r="36" spans="1:5" ht="18" customHeight="1">
      <c r="A36" s="10" t="s">
        <v>83</v>
      </c>
      <c r="B36" s="11" t="s">
        <v>84</v>
      </c>
      <c r="C36" s="12">
        <v>2970000</v>
      </c>
      <c r="D36" s="12">
        <v>3725354</v>
      </c>
      <c r="E36" s="12">
        <v>3619265</v>
      </c>
    </row>
    <row r="37" spans="1:5" ht="26.25">
      <c r="A37" s="55" t="s">
        <v>135</v>
      </c>
      <c r="B37" s="56" t="s">
        <v>136</v>
      </c>
      <c r="C37" s="57">
        <v>49665000</v>
      </c>
      <c r="D37" s="57">
        <v>55371889</v>
      </c>
      <c r="E37" s="57">
        <v>53816815</v>
      </c>
    </row>
  </sheetData>
  <sheetProtection/>
  <mergeCells count="2">
    <mergeCell ref="A3:F3"/>
    <mergeCell ref="A4:F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9">
      <selection activeCell="E23" sqref="E23"/>
    </sheetView>
  </sheetViews>
  <sheetFormatPr defaultColWidth="9.00390625" defaultRowHeight="12.75"/>
  <cols>
    <col min="1" max="1" width="54.375" style="27" customWidth="1"/>
    <col min="2" max="2" width="21.00390625" style="27" customWidth="1"/>
    <col min="3" max="4" width="8.875" style="27" customWidth="1"/>
    <col min="5" max="5" width="12.25390625" style="27" bestFit="1" customWidth="1"/>
    <col min="6" max="16384" width="8.875" style="27" customWidth="1"/>
  </cols>
  <sheetData>
    <row r="1" spans="1:2" ht="15">
      <c r="A1" s="28"/>
      <c r="B1" s="65" t="s">
        <v>569</v>
      </c>
    </row>
    <row r="2" spans="1:2" ht="11.25" customHeight="1">
      <c r="A2" s="28"/>
      <c r="B2" s="28"/>
    </row>
    <row r="3" spans="1:2" ht="16.5" customHeight="1">
      <c r="A3" s="159" t="s">
        <v>379</v>
      </c>
      <c r="B3" s="159"/>
    </row>
    <row r="4" spans="1:2" ht="16.5" customHeight="1">
      <c r="A4" s="159" t="s">
        <v>570</v>
      </c>
      <c r="B4" s="159"/>
    </row>
    <row r="5" spans="1:2" ht="3.75" customHeight="1">
      <c r="A5" s="28"/>
      <c r="B5" s="28"/>
    </row>
    <row r="6" spans="1:2" ht="18" customHeight="1">
      <c r="A6" s="28"/>
      <c r="B6" s="28"/>
    </row>
    <row r="7" spans="1:2" ht="18" customHeight="1">
      <c r="A7" s="161" t="s">
        <v>567</v>
      </c>
      <c r="B7" s="168" t="s">
        <v>572</v>
      </c>
    </row>
    <row r="8" spans="1:2" ht="32.25" customHeight="1">
      <c r="A8" s="161"/>
      <c r="B8" s="169"/>
    </row>
    <row r="9" spans="1:2" ht="16.5" customHeight="1">
      <c r="A9" s="162" t="s">
        <v>573</v>
      </c>
      <c r="B9" s="163">
        <v>22985</v>
      </c>
    </row>
    <row r="10" spans="1:2" ht="16.5" customHeight="1">
      <c r="A10" s="162" t="s">
        <v>574</v>
      </c>
      <c r="B10" s="163">
        <v>15500</v>
      </c>
    </row>
    <row r="11" spans="1:2" ht="16.5" customHeight="1">
      <c r="A11" s="164" t="s">
        <v>575</v>
      </c>
      <c r="B11" s="163">
        <v>166116</v>
      </c>
    </row>
    <row r="12" spans="1:2" ht="16.5" customHeight="1">
      <c r="A12" s="164" t="s">
        <v>576</v>
      </c>
      <c r="B12" s="163">
        <v>47900</v>
      </c>
    </row>
    <row r="13" spans="1:2" ht="16.5" customHeight="1">
      <c r="A13" s="162" t="s">
        <v>577</v>
      </c>
      <c r="B13" s="163">
        <v>20900</v>
      </c>
    </row>
    <row r="14" spans="1:2" ht="16.5" customHeight="1">
      <c r="A14" s="162" t="s">
        <v>578</v>
      </c>
      <c r="B14" s="163">
        <v>29970</v>
      </c>
    </row>
    <row r="15" spans="1:2" ht="16.5" customHeight="1">
      <c r="A15" s="162" t="s">
        <v>579</v>
      </c>
      <c r="B15" s="163">
        <v>99060</v>
      </c>
    </row>
    <row r="16" spans="1:2" ht="16.5" customHeight="1">
      <c r="A16" s="162" t="s">
        <v>580</v>
      </c>
      <c r="B16" s="163">
        <v>149860</v>
      </c>
    </row>
    <row r="17" spans="1:2" ht="16.5" customHeight="1">
      <c r="A17" s="162" t="s">
        <v>581</v>
      </c>
      <c r="B17" s="163">
        <v>199390</v>
      </c>
    </row>
    <row r="18" spans="1:2" ht="16.5" customHeight="1">
      <c r="A18" s="162" t="s">
        <v>582</v>
      </c>
      <c r="B18" s="163">
        <v>170800</v>
      </c>
    </row>
    <row r="19" spans="1:2" ht="16.5" customHeight="1">
      <c r="A19" s="162" t="s">
        <v>584</v>
      </c>
      <c r="B19" s="163">
        <v>14780133</v>
      </c>
    </row>
    <row r="20" spans="1:2" ht="16.5" customHeight="1">
      <c r="A20" s="162" t="s">
        <v>586</v>
      </c>
      <c r="B20" s="163">
        <v>1440340</v>
      </c>
    </row>
    <row r="21" spans="1:2" ht="16.5" customHeight="1">
      <c r="A21" s="162" t="s">
        <v>587</v>
      </c>
      <c r="B21" s="163">
        <v>19040</v>
      </c>
    </row>
    <row r="22" spans="1:2" ht="17.25" customHeight="1">
      <c r="A22" s="165" t="s">
        <v>248</v>
      </c>
      <c r="B22" s="166">
        <f>SUM(B9:B21)</f>
        <v>17161994</v>
      </c>
    </row>
    <row r="23" spans="1:2" ht="14.25">
      <c r="A23" s="25"/>
      <c r="B23" s="25"/>
    </row>
    <row r="24" spans="1:2" ht="14.25">
      <c r="A24" s="25"/>
      <c r="B24" s="25"/>
    </row>
    <row r="25" spans="1:2" ht="15">
      <c r="A25" s="159" t="s">
        <v>379</v>
      </c>
      <c r="B25" s="159"/>
    </row>
    <row r="26" spans="1:2" ht="15">
      <c r="A26" s="159" t="s">
        <v>571</v>
      </c>
      <c r="B26" s="159"/>
    </row>
    <row r="27" spans="1:2" ht="9" customHeight="1">
      <c r="A27" s="28"/>
      <c r="B27" s="28"/>
    </row>
    <row r="28" spans="1:2" ht="15">
      <c r="A28" s="28"/>
      <c r="B28" s="28"/>
    </row>
    <row r="29" spans="1:2" ht="14.25" customHeight="1">
      <c r="A29" s="161" t="s">
        <v>568</v>
      </c>
      <c r="B29" s="168" t="s">
        <v>572</v>
      </c>
    </row>
    <row r="30" spans="1:2" ht="24" customHeight="1">
      <c r="A30" s="161"/>
      <c r="B30" s="169"/>
    </row>
    <row r="31" spans="1:5" ht="16.5" customHeight="1">
      <c r="A31" s="162" t="s">
        <v>583</v>
      </c>
      <c r="B31" s="163">
        <v>2522416</v>
      </c>
      <c r="E31" s="95"/>
    </row>
    <row r="32" spans="1:2" ht="16.5" customHeight="1">
      <c r="A32" s="170" t="s">
        <v>588</v>
      </c>
      <c r="B32" s="163">
        <v>432308</v>
      </c>
    </row>
    <row r="33" spans="1:2" ht="16.5" customHeight="1">
      <c r="A33" s="164" t="s">
        <v>585</v>
      </c>
      <c r="B33" s="167">
        <v>2476500</v>
      </c>
    </row>
    <row r="34" spans="1:2" ht="16.5" customHeight="1">
      <c r="A34" s="164" t="s">
        <v>589</v>
      </c>
      <c r="B34" s="167">
        <v>5267320</v>
      </c>
    </row>
    <row r="35" spans="1:2" ht="16.5" customHeight="1">
      <c r="A35" s="164" t="s">
        <v>590</v>
      </c>
      <c r="B35" s="167">
        <v>1201575</v>
      </c>
    </row>
    <row r="36" spans="1:2" ht="16.5" customHeight="1">
      <c r="A36" s="165" t="s">
        <v>248</v>
      </c>
      <c r="B36" s="166">
        <f>SUM(B31:B35)</f>
        <v>11900119</v>
      </c>
    </row>
    <row r="37" spans="1:2" ht="14.25">
      <c r="A37" s="25"/>
      <c r="B37" s="25"/>
    </row>
    <row r="38" spans="1:2" ht="14.25">
      <c r="A38" s="25"/>
      <c r="B38" s="25"/>
    </row>
    <row r="39" spans="1:2" ht="14.25">
      <c r="A39" s="25"/>
      <c r="B39" s="25"/>
    </row>
    <row r="40" spans="1:2" ht="14.25">
      <c r="A40" s="25"/>
      <c r="B40" s="25"/>
    </row>
  </sheetData>
  <sheetProtection/>
  <mergeCells count="8">
    <mergeCell ref="A29:A30"/>
    <mergeCell ref="B7:B8"/>
    <mergeCell ref="B29:B30"/>
    <mergeCell ref="A3:B3"/>
    <mergeCell ref="A4:B4"/>
    <mergeCell ref="A7:A8"/>
    <mergeCell ref="A25:B25"/>
    <mergeCell ref="A26:B26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8.50390625" style="27" customWidth="1"/>
    <col min="2" max="2" width="17.375" style="27" customWidth="1"/>
    <col min="3" max="16384" width="8.875" style="27" customWidth="1"/>
  </cols>
  <sheetData>
    <row r="1" spans="1:2" ht="14.25">
      <c r="A1" s="25"/>
      <c r="B1" s="26" t="s">
        <v>386</v>
      </c>
    </row>
    <row r="2" spans="1:2" ht="15">
      <c r="A2" s="28"/>
      <c r="B2" s="28"/>
    </row>
    <row r="3" spans="1:2" ht="15">
      <c r="A3" s="28"/>
      <c r="B3" s="28"/>
    </row>
    <row r="4" spans="1:2" ht="15">
      <c r="A4" s="29" t="s">
        <v>379</v>
      </c>
      <c r="B4" s="29"/>
    </row>
    <row r="5" spans="1:2" ht="15">
      <c r="A5" s="29" t="s">
        <v>387</v>
      </c>
      <c r="B5" s="29"/>
    </row>
    <row r="6" spans="1:2" ht="15">
      <c r="A6" s="30"/>
      <c r="B6" s="30"/>
    </row>
    <row r="7" spans="1:2" ht="15">
      <c r="A7" s="28"/>
      <c r="B7" s="28"/>
    </row>
    <row r="8" spans="1:2" ht="25.5" customHeight="1">
      <c r="A8" s="41" t="s">
        <v>5</v>
      </c>
      <c r="B8" s="41" t="s">
        <v>388</v>
      </c>
    </row>
    <row r="9" spans="1:2" ht="19.5" customHeight="1">
      <c r="A9" s="32" t="s">
        <v>389</v>
      </c>
      <c r="B9" s="33">
        <v>572423619</v>
      </c>
    </row>
    <row r="10" spans="1:2" ht="19.5" customHeight="1">
      <c r="A10" s="32" t="s">
        <v>390</v>
      </c>
      <c r="B10" s="33">
        <v>264270611</v>
      </c>
    </row>
    <row r="11" spans="1:2" ht="19.5" customHeight="1">
      <c r="A11" s="34" t="s">
        <v>391</v>
      </c>
      <c r="B11" s="35">
        <f>B9-B10</f>
        <v>308153008</v>
      </c>
    </row>
    <row r="12" spans="1:2" ht="19.5" customHeight="1">
      <c r="A12" s="32" t="s">
        <v>392</v>
      </c>
      <c r="B12" s="33">
        <v>89913514</v>
      </c>
    </row>
    <row r="13" spans="1:2" ht="19.5" customHeight="1">
      <c r="A13" s="32" t="s">
        <v>393</v>
      </c>
      <c r="B13" s="33">
        <v>59942313</v>
      </c>
    </row>
    <row r="14" spans="1:2" ht="19.5" customHeight="1">
      <c r="A14" s="34" t="s">
        <v>394</v>
      </c>
      <c r="B14" s="36">
        <f>B12-B13</f>
        <v>29971201</v>
      </c>
    </row>
    <row r="15" spans="1:2" ht="19.5" customHeight="1">
      <c r="A15" s="34" t="s">
        <v>395</v>
      </c>
      <c r="B15" s="36">
        <f>B11+B14</f>
        <v>338124209</v>
      </c>
    </row>
    <row r="16" spans="1:2" ht="19.5" customHeight="1">
      <c r="A16" s="32" t="s">
        <v>396</v>
      </c>
      <c r="B16" s="37">
        <v>0</v>
      </c>
    </row>
    <row r="17" spans="1:2" ht="19.5" customHeight="1">
      <c r="A17" s="32" t="s">
        <v>397</v>
      </c>
      <c r="B17" s="37">
        <v>0</v>
      </c>
    </row>
    <row r="18" spans="1:2" ht="19.5" customHeight="1">
      <c r="A18" s="34" t="s">
        <v>398</v>
      </c>
      <c r="B18" s="36">
        <v>0</v>
      </c>
    </row>
    <row r="19" spans="1:2" ht="19.5" customHeight="1">
      <c r="A19" s="32" t="s">
        <v>399</v>
      </c>
      <c r="B19" s="37">
        <v>0</v>
      </c>
    </row>
    <row r="20" spans="1:2" ht="19.5" customHeight="1">
      <c r="A20" s="32" t="s">
        <v>400</v>
      </c>
      <c r="B20" s="37">
        <v>0</v>
      </c>
    </row>
    <row r="21" spans="1:2" ht="19.5" customHeight="1">
      <c r="A21" s="34" t="s">
        <v>401</v>
      </c>
      <c r="B21" s="36">
        <v>0</v>
      </c>
    </row>
    <row r="22" spans="1:2" ht="19.5" customHeight="1">
      <c r="A22" s="34" t="s">
        <v>402</v>
      </c>
      <c r="B22" s="36">
        <v>0</v>
      </c>
    </row>
    <row r="23" spans="1:2" ht="19.5" customHeight="1">
      <c r="A23" s="34" t="s">
        <v>403</v>
      </c>
      <c r="B23" s="36">
        <f>B15+B22</f>
        <v>338124209</v>
      </c>
    </row>
    <row r="24" spans="1:2" ht="19.5" customHeight="1">
      <c r="A24" s="34" t="s">
        <v>404</v>
      </c>
      <c r="B24" s="36">
        <v>6733163</v>
      </c>
    </row>
    <row r="25" spans="1:2" ht="19.5" customHeight="1">
      <c r="A25" s="38" t="s">
        <v>405</v>
      </c>
      <c r="B25" s="39">
        <f>B15-B24</f>
        <v>331391046</v>
      </c>
    </row>
    <row r="26" spans="1:2" ht="19.5" customHeight="1">
      <c r="A26" s="34" t="s">
        <v>406</v>
      </c>
      <c r="B26" s="36">
        <v>0</v>
      </c>
    </row>
    <row r="27" spans="1:2" ht="19.5" customHeight="1">
      <c r="A27" s="38" t="s">
        <v>407</v>
      </c>
      <c r="B27" s="39">
        <v>0</v>
      </c>
    </row>
    <row r="28" spans="1:2" ht="18" customHeight="1">
      <c r="A28" s="28"/>
      <c r="B28" s="28"/>
    </row>
    <row r="29" spans="1:2" ht="15">
      <c r="A29" s="28"/>
      <c r="B29" s="28"/>
    </row>
    <row r="30" spans="1:2" ht="15">
      <c r="A30" s="28"/>
      <c r="B30" s="28"/>
    </row>
  </sheetData>
  <sheetProtection/>
  <mergeCells count="2">
    <mergeCell ref="A4:B4"/>
    <mergeCell ref="A5:B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68.50390625" style="27" customWidth="1"/>
    <col min="2" max="2" width="17.375" style="27" customWidth="1"/>
    <col min="3" max="16384" width="8.875" style="27" customWidth="1"/>
  </cols>
  <sheetData>
    <row r="1" spans="1:2" ht="14.25">
      <c r="A1" s="25"/>
      <c r="B1" s="26" t="s">
        <v>564</v>
      </c>
    </row>
    <row r="2" spans="1:2" ht="15">
      <c r="A2" s="28"/>
      <c r="B2" s="28"/>
    </row>
    <row r="3" spans="1:2" ht="15">
      <c r="A3" s="28"/>
      <c r="B3" s="28"/>
    </row>
    <row r="4" spans="1:2" ht="15">
      <c r="A4" s="29" t="s">
        <v>517</v>
      </c>
      <c r="B4" s="29"/>
    </row>
    <row r="5" spans="1:2" ht="15">
      <c r="A5" s="29" t="s">
        <v>387</v>
      </c>
      <c r="B5" s="29"/>
    </row>
    <row r="6" spans="1:2" ht="15">
      <c r="A6" s="30"/>
      <c r="B6" s="30"/>
    </row>
    <row r="7" spans="1:2" ht="15">
      <c r="A7" s="28"/>
      <c r="B7" s="28"/>
    </row>
    <row r="8" spans="1:2" ht="25.5" customHeight="1">
      <c r="A8" s="41" t="s">
        <v>5</v>
      </c>
      <c r="B8" s="41" t="s">
        <v>388</v>
      </c>
    </row>
    <row r="9" spans="1:2" ht="19.5" customHeight="1">
      <c r="A9" s="32" t="s">
        <v>389</v>
      </c>
      <c r="B9" s="33">
        <v>7342</v>
      </c>
    </row>
    <row r="10" spans="1:2" ht="19.5" customHeight="1">
      <c r="A10" s="32" t="s">
        <v>390</v>
      </c>
      <c r="B10" s="33">
        <v>53816815</v>
      </c>
    </row>
    <row r="11" spans="1:2" ht="19.5" customHeight="1">
      <c r="A11" s="34" t="s">
        <v>391</v>
      </c>
      <c r="B11" s="35">
        <f>B9-B10</f>
        <v>-53809473</v>
      </c>
    </row>
    <row r="12" spans="1:2" ht="19.5" customHeight="1">
      <c r="A12" s="32" t="s">
        <v>392</v>
      </c>
      <c r="B12" s="33">
        <v>54110865</v>
      </c>
    </row>
    <row r="13" spans="1:2" ht="19.5" customHeight="1">
      <c r="A13" s="32" t="s">
        <v>393</v>
      </c>
      <c r="B13" s="33"/>
    </row>
    <row r="14" spans="1:2" ht="19.5" customHeight="1">
      <c r="A14" s="34" t="s">
        <v>394</v>
      </c>
      <c r="B14" s="36">
        <f>B12-B13</f>
        <v>54110865</v>
      </c>
    </row>
    <row r="15" spans="1:2" ht="19.5" customHeight="1">
      <c r="A15" s="34" t="s">
        <v>395</v>
      </c>
      <c r="B15" s="36">
        <f>B11+B14</f>
        <v>301392</v>
      </c>
    </row>
    <row r="16" spans="1:2" ht="19.5" customHeight="1">
      <c r="A16" s="32" t="s">
        <v>396</v>
      </c>
      <c r="B16" s="37">
        <v>0</v>
      </c>
    </row>
    <row r="17" spans="1:2" ht="19.5" customHeight="1">
      <c r="A17" s="32" t="s">
        <v>397</v>
      </c>
      <c r="B17" s="37">
        <v>0</v>
      </c>
    </row>
    <row r="18" spans="1:2" ht="19.5" customHeight="1">
      <c r="A18" s="34" t="s">
        <v>398</v>
      </c>
      <c r="B18" s="36">
        <v>0</v>
      </c>
    </row>
    <row r="19" spans="1:2" ht="19.5" customHeight="1">
      <c r="A19" s="32" t="s">
        <v>399</v>
      </c>
      <c r="B19" s="37">
        <v>0</v>
      </c>
    </row>
    <row r="20" spans="1:2" ht="19.5" customHeight="1">
      <c r="A20" s="32" t="s">
        <v>400</v>
      </c>
      <c r="B20" s="37">
        <v>0</v>
      </c>
    </row>
    <row r="21" spans="1:2" ht="19.5" customHeight="1">
      <c r="A21" s="34" t="s">
        <v>401</v>
      </c>
      <c r="B21" s="36">
        <v>0</v>
      </c>
    </row>
    <row r="22" spans="1:2" ht="19.5" customHeight="1">
      <c r="A22" s="34" t="s">
        <v>402</v>
      </c>
      <c r="B22" s="36">
        <v>0</v>
      </c>
    </row>
    <row r="23" spans="1:2" ht="19.5" customHeight="1">
      <c r="A23" s="34" t="s">
        <v>403</v>
      </c>
      <c r="B23" s="36">
        <f>B15+B22</f>
        <v>301392</v>
      </c>
    </row>
    <row r="24" spans="1:2" ht="19.5" customHeight="1">
      <c r="A24" s="34" t="s">
        <v>404</v>
      </c>
      <c r="B24" s="36"/>
    </row>
    <row r="25" spans="1:2" ht="19.5" customHeight="1">
      <c r="A25" s="38" t="s">
        <v>405</v>
      </c>
      <c r="B25" s="39">
        <f>B15-B24</f>
        <v>301392</v>
      </c>
    </row>
    <row r="26" spans="1:2" ht="19.5" customHeight="1">
      <c r="A26" s="34" t="s">
        <v>406</v>
      </c>
      <c r="B26" s="36">
        <v>0</v>
      </c>
    </row>
    <row r="27" spans="1:2" ht="19.5" customHeight="1">
      <c r="A27" s="38" t="s">
        <v>407</v>
      </c>
      <c r="B27" s="39">
        <v>0</v>
      </c>
    </row>
    <row r="28" spans="1:2" ht="18" customHeight="1">
      <c r="A28" s="28"/>
      <c r="B28" s="28"/>
    </row>
    <row r="29" spans="1:2" ht="15">
      <c r="A29" s="28"/>
      <c r="B29" s="28"/>
    </row>
    <row r="30" spans="1:2" ht="15">
      <c r="A30" s="28"/>
      <c r="B30" s="28"/>
    </row>
  </sheetData>
  <sheetProtection/>
  <mergeCells count="2">
    <mergeCell ref="A4:B4"/>
    <mergeCell ref="A5:B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1" sqref="A21:B21"/>
    </sheetView>
  </sheetViews>
  <sheetFormatPr defaultColWidth="9.00390625" defaultRowHeight="12.75"/>
  <cols>
    <col min="2" max="2" width="39.625" style="0" customWidth="1"/>
    <col min="3" max="3" width="17.375" style="0" customWidth="1"/>
    <col min="4" max="4" width="18.00390625" style="0" customWidth="1"/>
    <col min="5" max="5" width="23.125" style="0" customWidth="1"/>
    <col min="6" max="6" width="15.50390625" style="0" customWidth="1"/>
  </cols>
  <sheetData>
    <row r="1" spans="1:7" ht="14.25">
      <c r="A1" s="107"/>
      <c r="B1" s="107"/>
      <c r="C1" s="107"/>
      <c r="D1" s="107"/>
      <c r="E1" s="107"/>
      <c r="F1" s="2" t="s">
        <v>519</v>
      </c>
      <c r="G1" s="2"/>
    </row>
    <row r="2" spans="1:7" ht="13.5">
      <c r="A2" s="107"/>
      <c r="B2" s="107"/>
      <c r="C2" s="108"/>
      <c r="D2" s="108"/>
      <c r="E2" s="108"/>
      <c r="F2" s="107"/>
      <c r="G2" s="107"/>
    </row>
    <row r="3" spans="1:7" ht="15">
      <c r="A3" s="109" t="s">
        <v>379</v>
      </c>
      <c r="B3" s="109"/>
      <c r="C3" s="109"/>
      <c r="D3" s="109"/>
      <c r="E3" s="109"/>
      <c r="F3" s="109"/>
      <c r="G3" s="110"/>
    </row>
    <row r="4" spans="1:7" ht="15">
      <c r="A4" s="109" t="s">
        <v>520</v>
      </c>
      <c r="B4" s="109"/>
      <c r="C4" s="109"/>
      <c r="D4" s="109"/>
      <c r="E4" s="109"/>
      <c r="F4" s="109"/>
      <c r="G4" s="110"/>
    </row>
    <row r="5" spans="1:7" ht="15">
      <c r="A5" s="109" t="s">
        <v>521</v>
      </c>
      <c r="B5" s="109"/>
      <c r="C5" s="109"/>
      <c r="D5" s="109"/>
      <c r="E5" s="109"/>
      <c r="F5" s="109"/>
      <c r="G5" s="110"/>
    </row>
    <row r="8" spans="1:6" ht="14.25">
      <c r="A8" s="98" t="s">
        <v>504</v>
      </c>
      <c r="B8" s="98"/>
      <c r="C8" s="99" t="s">
        <v>224</v>
      </c>
      <c r="D8" s="99"/>
      <c r="E8" s="99"/>
      <c r="F8" s="99"/>
    </row>
    <row r="9" spans="1:6" ht="39">
      <c r="A9" s="98"/>
      <c r="B9" s="98"/>
      <c r="C9" s="100" t="s">
        <v>505</v>
      </c>
      <c r="D9" s="100" t="s">
        <v>506</v>
      </c>
      <c r="E9" s="100" t="s">
        <v>507</v>
      </c>
      <c r="F9" s="3" t="s">
        <v>508</v>
      </c>
    </row>
    <row r="10" spans="1:6" ht="18" customHeight="1">
      <c r="A10" s="101" t="s">
        <v>379</v>
      </c>
      <c r="B10" s="101"/>
      <c r="C10" s="102">
        <f>SUM(C11:C18)</f>
        <v>7</v>
      </c>
      <c r="D10" s="102">
        <f>SUM(D11:D18)</f>
        <v>3</v>
      </c>
      <c r="E10" s="102">
        <f>SUM(E11:E18)</f>
        <v>15</v>
      </c>
      <c r="F10" s="102">
        <f>C10+D10+E10</f>
        <v>25</v>
      </c>
    </row>
    <row r="11" spans="1:6" ht="18" customHeight="1">
      <c r="A11" s="103"/>
      <c r="B11" s="103" t="s">
        <v>509</v>
      </c>
      <c r="C11" s="104">
        <v>7</v>
      </c>
      <c r="D11" s="104"/>
      <c r="E11" s="104">
        <v>1</v>
      </c>
      <c r="F11" s="104">
        <f>C11+D11+E11</f>
        <v>8</v>
      </c>
    </row>
    <row r="12" spans="1:6" ht="18" customHeight="1">
      <c r="A12" s="103"/>
      <c r="B12" s="103" t="s">
        <v>510</v>
      </c>
      <c r="C12" s="104"/>
      <c r="D12" s="104"/>
      <c r="E12" s="104">
        <v>1</v>
      </c>
      <c r="F12" s="104">
        <f>C12+D12+E12</f>
        <v>1</v>
      </c>
    </row>
    <row r="13" spans="1:6" ht="18" customHeight="1">
      <c r="A13" s="103"/>
      <c r="B13" s="103" t="s">
        <v>511</v>
      </c>
      <c r="C13" s="104"/>
      <c r="D13" s="104"/>
      <c r="E13" s="104"/>
      <c r="F13" s="104">
        <f>C13+D13+E13</f>
        <v>0</v>
      </c>
    </row>
    <row r="14" spans="1:6" ht="18" customHeight="1">
      <c r="A14" s="103" t="s">
        <v>0</v>
      </c>
      <c r="B14" s="103" t="s">
        <v>512</v>
      </c>
      <c r="C14" s="104"/>
      <c r="D14" s="104">
        <v>1</v>
      </c>
      <c r="E14" s="104"/>
      <c r="F14" s="104">
        <f>C14+D14+E14</f>
        <v>1</v>
      </c>
    </row>
    <row r="15" spans="1:6" ht="18" customHeight="1">
      <c r="A15" s="103"/>
      <c r="B15" s="103" t="s">
        <v>513</v>
      </c>
      <c r="C15" s="104"/>
      <c r="D15" s="104">
        <v>1</v>
      </c>
      <c r="E15" s="104"/>
      <c r="F15" s="104">
        <f>C15+D15+E15</f>
        <v>1</v>
      </c>
    </row>
    <row r="16" spans="1:6" ht="18" customHeight="1">
      <c r="A16" s="103"/>
      <c r="B16" s="103" t="s">
        <v>514</v>
      </c>
      <c r="C16" s="104"/>
      <c r="D16" s="104"/>
      <c r="E16" s="104"/>
      <c r="F16" s="104">
        <f>C16+D16+E16</f>
        <v>0</v>
      </c>
    </row>
    <row r="17" spans="1:6" ht="18" customHeight="1">
      <c r="A17" s="103"/>
      <c r="B17" s="103" t="s">
        <v>515</v>
      </c>
      <c r="C17" s="104"/>
      <c r="D17" s="104">
        <v>1</v>
      </c>
      <c r="E17" s="104"/>
      <c r="F17" s="104">
        <f>C17+D17+E17</f>
        <v>1</v>
      </c>
    </row>
    <row r="18" spans="1:6" ht="18" customHeight="1">
      <c r="A18" s="103"/>
      <c r="B18" s="103" t="s">
        <v>516</v>
      </c>
      <c r="C18" s="104"/>
      <c r="D18" s="104"/>
      <c r="E18" s="104">
        <v>13</v>
      </c>
      <c r="F18" s="104">
        <f>C18+D18+E18</f>
        <v>13</v>
      </c>
    </row>
    <row r="19" spans="1:6" ht="18" customHeight="1">
      <c r="A19" s="101" t="s">
        <v>517</v>
      </c>
      <c r="B19" s="101"/>
      <c r="C19" s="102">
        <f>SUM(C20)</f>
        <v>10</v>
      </c>
      <c r="D19" s="102">
        <f>SUM(D20)</f>
        <v>0</v>
      </c>
      <c r="E19" s="102">
        <f>SUM(E20)</f>
        <v>0</v>
      </c>
      <c r="F19" s="102">
        <f>C19+D19+E19</f>
        <v>10</v>
      </c>
    </row>
    <row r="20" spans="1:6" ht="20.25" customHeight="1">
      <c r="A20" s="103"/>
      <c r="B20" s="103" t="s">
        <v>509</v>
      </c>
      <c r="C20" s="104">
        <v>10</v>
      </c>
      <c r="D20" s="104"/>
      <c r="E20" s="104"/>
      <c r="F20" s="104">
        <f>C20+D20+E20</f>
        <v>10</v>
      </c>
    </row>
    <row r="21" spans="1:6" ht="30" customHeight="1">
      <c r="A21" s="105" t="s">
        <v>518</v>
      </c>
      <c r="B21" s="105"/>
      <c r="C21" s="106">
        <f>C10+C19</f>
        <v>17</v>
      </c>
      <c r="D21" s="106">
        <f>D10+D19</f>
        <v>3</v>
      </c>
      <c r="E21" s="106">
        <f>E10+E19</f>
        <v>15</v>
      </c>
      <c r="F21" s="106">
        <f>F10+F19</f>
        <v>35</v>
      </c>
    </row>
  </sheetData>
  <sheetProtection/>
  <mergeCells count="7">
    <mergeCell ref="A8:B9"/>
    <mergeCell ref="C8:F8"/>
    <mergeCell ref="A21:B21"/>
    <mergeCell ref="C2:E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Kovácsné Tóth Gabriella</cp:lastModifiedBy>
  <cp:lastPrinted>2018-05-25T18:10:34Z</cp:lastPrinted>
  <dcterms:created xsi:type="dcterms:W3CDTF">2010-05-29T08:47:41Z</dcterms:created>
  <dcterms:modified xsi:type="dcterms:W3CDTF">2018-05-25T19:10:46Z</dcterms:modified>
  <cp:category/>
  <cp:version/>
  <cp:contentType/>
  <cp:contentStatus/>
</cp:coreProperties>
</file>