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8_2018.(IV.27.) önk.rend.melléklete-Költs.rend.mód.-2018. április 26.xlsx 2018-04-27 09-26-42\"/>
    </mc:Choice>
  </mc:AlternateContent>
  <xr:revisionPtr revIDLastSave="0" documentId="8_{DD980876-9254-450F-958E-D88D67CFCF65}" xr6:coauthVersionLast="31" xr6:coauthVersionMax="31" xr10:uidLastSave="{00000000-0000-0000-0000-000000000000}"/>
  <bookViews>
    <workbookView xWindow="0" yWindow="0" windowWidth="20490" windowHeight="7545" xr2:uid="{10792136-DCFB-4296-84BB-324DFD62BAFC}"/>
  </bookViews>
  <sheets>
    <sheet name="9.6. sz. mell Kornisné Kp." sheetId="1" r:id="rId1"/>
  </sheets>
  <definedNames>
    <definedName name="_xlnm.Print_Titles" localSheetId="0">'9.6. sz. mell Kornisné Kp.'!$1:$6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51" i="1" s="1"/>
  <c r="C48" i="1"/>
  <c r="C45" i="1" s="1"/>
  <c r="C57" i="1" s="1"/>
  <c r="C47" i="1"/>
  <c r="C46" i="1"/>
  <c r="C40" i="1"/>
  <c r="C38" i="1"/>
  <c r="C37" i="1"/>
  <c r="C30" i="1"/>
  <c r="C26" i="1"/>
  <c r="C20" i="1"/>
  <c r="C14" i="1"/>
  <c r="C8" i="1" s="1"/>
  <c r="C36" i="1" s="1"/>
  <c r="C41" i="1" s="1"/>
  <c r="C10" i="1"/>
</calcChain>
</file>

<file path=xl/sharedStrings.xml><?xml version="1.0" encoding="utf-8"?>
<sst xmlns="http://schemas.openxmlformats.org/spreadsheetml/2006/main" count="113" uniqueCount="99">
  <si>
    <t>Költségvetési szerv megnevezése</t>
  </si>
  <si>
    <t xml:space="preserve">Kornisné Liptay Elza Szociális és Gyermekjóléti Központ 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</si>
  <si>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</si>
  <si>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</si>
  <si>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</si>
  <si>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</si>
  <si>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</si>
  <si>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</si>
  <si>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</si>
  <si>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</si>
  <si>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</si>
  <si>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</si>
  <si>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</si>
  <si>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</si>
  <si>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</si>
  <si>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</si>
  <si>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</si>
  <si>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</si>
  <si>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</si>
  <si>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</si>
  <si>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</si>
  <si>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</si>
  <si>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</si>
  <si>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</si>
  <si>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</si>
  <si>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</si>
  <si>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</si>
  <si>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</si>
  <si>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</si>
  <si>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</si>
  <si>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</si>
  <si>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</si>
  <si>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</si>
  <si>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</si>
  <si>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</si>
  <si>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</si>
  <si>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</si>
  <si>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</si>
  <si>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</si>
  <si>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</si>
  <si>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</si>
  <si>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</si>
  <si>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</si>
  <si>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</si>
  <si>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</si>
  <si>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</si>
  <si>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</si>
  <si>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</si>
  <si>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</si>
  <si>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</si>
  <si>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</si>
  <si>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</si>
  <si>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</si>
  <si>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</si>
  <si>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</si>
  <si>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</si>
  <si>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</si>
  <si>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</si>
  <si>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</si>
  <si>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</si>
  <si>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</si>
  <si>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</si>
  <si>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</si>
  <si>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</si>
  <si>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</si>
  <si>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</si>
  <si>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</si>
  <si>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</si>
  <si>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</si>
  <si>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</si>
  <si>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</si>
  <si>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</si>
  <si>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</si>
  <si>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</si>
  <si>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</si>
  <si>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</si>
  <si>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</si>
  <si>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</si>
  <si>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</si>
  <si>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</si>
  <si>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</si>
  <si>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</si>
  <si>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</si>
  <si>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</si>
  <si>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</si>
  <si>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</si>
  <si>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</si>
  <si>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</si>
  <si>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</si>
  <si>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</si>
  <si>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</si>
  <si>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</si>
  <si>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</si>
  <si>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</si>
  <si>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</si>
  <si>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</si>
  <si>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Gyakorlati képz. - szoc. gondozó és ápoló (fő)</t>
  </si>
  <si>
    <t>EFOP 3.2.9-16 pályázat keretében foglalkoztatottak létszáma (fő)</t>
  </si>
  <si>
    <t>Megváltozott munkaképességű munkavállalók foglalkoztatása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</si>
</sst>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#"/>
    <numFmt numFmtId="165" formatCode="#,##0.0"/>
    <numFmt numFmtId="166" formatCode="_-* #,##0\ _F_t_-;\-* #,##0\ _F_t_-;_-* &quot;-&quot;??\ _F_t_-;_-@_-"/>
    <numFmt numFmtId="167" formatCode="#,##0.0_ ;\-#,##0.0\ 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theme="1"/>
      <name val="Times New Roman CE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rgb="FFFF0000"/>
      <name val="Times New Roman CE"/>
      <charset val="238"/>
    </font>
    <font>
      <sz val="10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2" xfId="0" applyNumberFormat="1" applyFont="1" applyFill="1" applyBorder="1" applyAlignment="1" applyProtection="1">
      <alignment horizontal="right" vertical="center" wrapText="1" indent="1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2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1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20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9" fillId="0" borderId="16" xfId="0" applyFont="1" applyFill="1" applyBorder="1" applyAlignment="1" applyProtection="1">
      <alignment horizontal="left" vertical="center"/>
    </xf>
    <xf numFmtId="0" fontId="9" fillId="0" borderId="2" xfId="0" applyFont="1" applyFill="1" applyBorder="1" applyAlignment="1" applyProtection="1">
      <alignment vertical="center" wrapText="1"/>
    </xf>
    <xf numFmtId="165" fontId="26" fillId="2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7" xfId="0" applyFont="1" applyFill="1" applyBorder="1" applyAlignment="1" applyProtection="1">
      <alignment horizontal="left" vertical="center"/>
    </xf>
    <xf numFmtId="0" fontId="25" fillId="0" borderId="18" xfId="0" applyFont="1" applyFill="1" applyBorder="1" applyAlignment="1" applyProtection="1">
      <alignment vertical="center" wrapText="1"/>
    </xf>
    <xf numFmtId="3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31" xfId="0" applyFont="1" applyFill="1" applyBorder="1" applyAlignment="1" applyProtection="1">
      <alignment horizontal="left" vertical="center" wrapText="1"/>
    </xf>
    <xf numFmtId="0" fontId="25" fillId="0" borderId="5" xfId="0" applyFont="1" applyFill="1" applyBorder="1" applyAlignment="1" applyProtection="1">
      <alignment horizontal="left" vertical="center" wrapText="1"/>
    </xf>
    <xf numFmtId="166" fontId="25" fillId="0" borderId="27" xfId="2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0" fontId="27" fillId="2" borderId="31" xfId="0" applyFont="1" applyFill="1" applyBorder="1" applyAlignment="1" applyProtection="1">
      <alignment horizontal="left" vertical="center" wrapText="1"/>
    </xf>
    <xf numFmtId="0" fontId="27" fillId="2" borderId="5" xfId="0" applyFont="1" applyFill="1" applyBorder="1" applyAlignment="1" applyProtection="1">
      <alignment horizontal="left" vertical="center" wrapText="1"/>
    </xf>
    <xf numFmtId="167" fontId="27" fillId="2" borderId="27" xfId="2" applyNumberFormat="1" applyFont="1" applyFill="1" applyBorder="1" applyAlignment="1" applyProtection="1">
      <alignment horizontal="right" vertical="center" wrapText="1" indent="1"/>
    </xf>
  </cellXfs>
  <cellStyles count="3">
    <cellStyle name="Ezres 4 2 2" xfId="2" xr:uid="{EFE0E7A0-2966-480C-A19F-CE602EF83831}"/>
    <cellStyle name="Normál" xfId="0" builtinId="0"/>
    <cellStyle name="Normál_KVRENMUNKA" xfId="1" xr:uid="{38AFC226-3302-4820-8857-BCA4BA68B3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F4AEE-D7D9-4AF4-BC13-50CF9026C66C}">
  <sheetPr codeName="Munka22">
    <tabColor rgb="FF92D050"/>
  </sheetPr>
  <dimension ref="A1:C62"/>
  <sheetViews>
    <sheetView tabSelected="1" zoomScale="130" zoomScaleNormal="130" workbookViewId="0">
      <selection activeCell="J91" sqref="J91"/>
    </sheetView>
  </sheetViews>
  <sheetFormatPr defaultRowHeight="12.75" x14ac:dyDescent="0.2"/>
  <cols>
    <col min="1" max="1" width="13.83203125" style="70" customWidth="1"/>
    <col min="2" max="2" width="79.1640625" style="18" customWidth="1"/>
    <col min="3" max="3" width="25" style="81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187577523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f>10239158+2371063</f>
        <v>12610221</v>
      </c>
    </row>
    <row r="11" spans="1:3" s="28" customFormat="1" ht="12" customHeight="1" x14ac:dyDescent="0.2">
      <c r="A11" s="32" t="s">
        <v>20</v>
      </c>
      <c r="B11" s="33" t="s">
        <v>21</v>
      </c>
      <c r="C11" s="35">
        <v>12700000</v>
      </c>
    </row>
    <row r="12" spans="1:3" s="28" customFormat="1" ht="12" customHeight="1" x14ac:dyDescent="0.2">
      <c r="A12" s="32" t="s">
        <v>22</v>
      </c>
      <c r="B12" s="33" t="s">
        <v>23</v>
      </c>
      <c r="C12" s="35"/>
    </row>
    <row r="13" spans="1:3" s="28" customFormat="1" ht="12" customHeight="1" x14ac:dyDescent="0.2">
      <c r="A13" s="32" t="s">
        <v>24</v>
      </c>
      <c r="B13" s="33" t="s">
        <v>25</v>
      </c>
      <c r="C13" s="35">
        <v>157919035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f>3708080+640187</f>
        <v>4348267</v>
      </c>
    </row>
    <row r="15" spans="1:3" s="28" customFormat="1" ht="12" customHeight="1" x14ac:dyDescent="0.2">
      <c r="A15" s="32" t="s">
        <v>28</v>
      </c>
      <c r="B15" s="36" t="s">
        <v>29</v>
      </c>
      <c r="C15" s="35"/>
    </row>
    <row r="16" spans="1:3" s="28" customFormat="1" ht="12" customHeight="1" x14ac:dyDescent="0.2">
      <c r="A16" s="32" t="s">
        <v>30</v>
      </c>
      <c r="B16" s="33" t="s">
        <v>31</v>
      </c>
      <c r="C16" s="37"/>
    </row>
    <row r="17" spans="1:3" s="38" customFormat="1" ht="12" customHeight="1" x14ac:dyDescent="0.2">
      <c r="A17" s="32" t="s">
        <v>32</v>
      </c>
      <c r="B17" s="33" t="s">
        <v>33</v>
      </c>
      <c r="C17" s="35"/>
    </row>
    <row r="18" spans="1:3" s="38" customFormat="1" ht="12" customHeight="1" x14ac:dyDescent="0.2">
      <c r="A18" s="32" t="s">
        <v>34</v>
      </c>
      <c r="B18" s="33" t="s">
        <v>35</v>
      </c>
      <c r="C18" s="39"/>
    </row>
    <row r="19" spans="1:3" s="38" customFormat="1" ht="12" customHeight="1" thickBot="1" x14ac:dyDescent="0.25">
      <c r="A19" s="32" t="s">
        <v>36</v>
      </c>
      <c r="B19" s="36" t="s">
        <v>37</v>
      </c>
      <c r="C19" s="39"/>
    </row>
    <row r="20" spans="1:3" s="28" customFormat="1" ht="12" customHeight="1" thickBot="1" x14ac:dyDescent="0.25">
      <c r="A20" s="19" t="s">
        <v>38</v>
      </c>
      <c r="B20" s="26" t="s">
        <v>39</v>
      </c>
      <c r="C20" s="40">
        <f>SUM(C21:C23)</f>
        <v>19512535</v>
      </c>
    </row>
    <row r="21" spans="1:3" s="38" customFormat="1" ht="12" customHeight="1" x14ac:dyDescent="0.2">
      <c r="A21" s="32" t="s">
        <v>40</v>
      </c>
      <c r="B21" s="41" t="s">
        <v>41</v>
      </c>
      <c r="C21" s="35"/>
    </row>
    <row r="22" spans="1:3" s="38" customFormat="1" ht="12" customHeight="1" x14ac:dyDescent="0.2">
      <c r="A22" s="32" t="s">
        <v>42</v>
      </c>
      <c r="B22" s="33" t="s">
        <v>43</v>
      </c>
      <c r="C22" s="35"/>
    </row>
    <row r="23" spans="1:3" s="38" customFormat="1" ht="12" customHeight="1" x14ac:dyDescent="0.2">
      <c r="A23" s="32" t="s">
        <v>44</v>
      </c>
      <c r="B23" s="33" t="s">
        <v>45</v>
      </c>
      <c r="C23" s="35">
        <v>19512535</v>
      </c>
    </row>
    <row r="24" spans="1:3" s="38" customFormat="1" ht="12" customHeight="1" thickBot="1" x14ac:dyDescent="0.25">
      <c r="A24" s="32" t="s">
        <v>46</v>
      </c>
      <c r="B24" s="33" t="s">
        <v>47</v>
      </c>
      <c r="C24" s="35">
        <v>399535</v>
      </c>
    </row>
    <row r="25" spans="1:3" s="38" customFormat="1" ht="12" customHeight="1" thickBot="1" x14ac:dyDescent="0.25">
      <c r="A25" s="42" t="s">
        <v>48</v>
      </c>
      <c r="B25" s="43" t="s">
        <v>49</v>
      </c>
      <c r="C25" s="44"/>
    </row>
    <row r="26" spans="1:3" s="38" customFormat="1" ht="12" customHeight="1" thickBot="1" x14ac:dyDescent="0.25">
      <c r="A26" s="42" t="s">
        <v>50</v>
      </c>
      <c r="B26" s="43" t="s">
        <v>51</v>
      </c>
      <c r="C26" s="40">
        <f>+C27+C28</f>
        <v>0</v>
      </c>
    </row>
    <row r="27" spans="1:3" s="38" customFormat="1" ht="12" customHeight="1" x14ac:dyDescent="0.2">
      <c r="A27" s="45" t="s">
        <v>52</v>
      </c>
      <c r="B27" s="46" t="s">
        <v>43</v>
      </c>
      <c r="C27" s="47"/>
    </row>
    <row r="28" spans="1:3" s="38" customFormat="1" ht="12" customHeight="1" x14ac:dyDescent="0.2">
      <c r="A28" s="45" t="s">
        <v>53</v>
      </c>
      <c r="B28" s="48" t="s">
        <v>54</v>
      </c>
      <c r="C28" s="49"/>
    </row>
    <row r="29" spans="1:3" s="38" customFormat="1" ht="12" customHeight="1" thickBot="1" x14ac:dyDescent="0.25">
      <c r="A29" s="32" t="s">
        <v>55</v>
      </c>
      <c r="B29" s="50" t="s">
        <v>56</v>
      </c>
      <c r="C29" s="51"/>
    </row>
    <row r="30" spans="1:3" s="38" customFormat="1" ht="12" customHeight="1" thickBot="1" x14ac:dyDescent="0.25">
      <c r="A30" s="42" t="s">
        <v>57</v>
      </c>
      <c r="B30" s="43" t="s">
        <v>58</v>
      </c>
      <c r="C30" s="40">
        <f>+C31+C32+C33</f>
        <v>0</v>
      </c>
    </row>
    <row r="31" spans="1:3" s="38" customFormat="1" ht="12" customHeight="1" x14ac:dyDescent="0.2">
      <c r="A31" s="45" t="s">
        <v>59</v>
      </c>
      <c r="B31" s="46" t="s">
        <v>60</v>
      </c>
      <c r="C31" s="47"/>
    </row>
    <row r="32" spans="1:3" s="38" customFormat="1" ht="12" customHeight="1" x14ac:dyDescent="0.2">
      <c r="A32" s="45" t="s">
        <v>61</v>
      </c>
      <c r="B32" s="48" t="s">
        <v>62</v>
      </c>
      <c r="C32" s="49"/>
    </row>
    <row r="33" spans="1:3" s="38" customFormat="1" ht="12" customHeight="1" thickBot="1" x14ac:dyDescent="0.25">
      <c r="A33" s="32" t="s">
        <v>63</v>
      </c>
      <c r="B33" s="50" t="s">
        <v>64</v>
      </c>
      <c r="C33" s="51"/>
    </row>
    <row r="34" spans="1:3" s="28" customFormat="1" ht="12" customHeight="1" thickBot="1" x14ac:dyDescent="0.25">
      <c r="A34" s="42" t="s">
        <v>65</v>
      </c>
      <c r="B34" s="43" t="s">
        <v>66</v>
      </c>
      <c r="C34" s="44"/>
    </row>
    <row r="35" spans="1:3" s="28" customFormat="1" ht="12" customHeight="1" thickBot="1" x14ac:dyDescent="0.25">
      <c r="A35" s="42" t="s">
        <v>67</v>
      </c>
      <c r="B35" s="43" t="s">
        <v>68</v>
      </c>
      <c r="C35" s="52"/>
    </row>
    <row r="36" spans="1:3" s="28" customFormat="1" ht="12" customHeight="1" thickBot="1" x14ac:dyDescent="0.25">
      <c r="A36" s="19" t="s">
        <v>69</v>
      </c>
      <c r="B36" s="43" t="s">
        <v>70</v>
      </c>
      <c r="C36" s="53">
        <f>+C8+C20+C25+C26+C30+C34+C35</f>
        <v>207090058</v>
      </c>
    </row>
    <row r="37" spans="1:3" s="28" customFormat="1" ht="12" customHeight="1" thickBot="1" x14ac:dyDescent="0.25">
      <c r="A37" s="54" t="s">
        <v>71</v>
      </c>
      <c r="B37" s="43" t="s">
        <v>72</v>
      </c>
      <c r="C37" s="53">
        <f>+C38+C39+C40</f>
        <v>526019770</v>
      </c>
    </row>
    <row r="38" spans="1:3" s="28" customFormat="1" ht="12" customHeight="1" x14ac:dyDescent="0.2">
      <c r="A38" s="45" t="s">
        <v>73</v>
      </c>
      <c r="B38" s="46" t="s">
        <v>74</v>
      </c>
      <c r="C38" s="47">
        <f>20415305-28</f>
        <v>20415277</v>
      </c>
    </row>
    <row r="39" spans="1:3" s="28" customFormat="1" ht="12" customHeight="1" x14ac:dyDescent="0.2">
      <c r="A39" s="45" t="s">
        <v>75</v>
      </c>
      <c r="B39" s="48" t="s">
        <v>76</v>
      </c>
      <c r="C39" s="49"/>
    </row>
    <row r="40" spans="1:3" s="38" customFormat="1" ht="12" customHeight="1" thickBot="1" x14ac:dyDescent="0.25">
      <c r="A40" s="32" t="s">
        <v>77</v>
      </c>
      <c r="B40" s="50" t="s">
        <v>78</v>
      </c>
      <c r="C40" s="55">
        <f>498171287+500631+6485645+446930</f>
        <v>505604493</v>
      </c>
    </row>
    <row r="41" spans="1:3" s="38" customFormat="1" ht="15" customHeight="1" thickBot="1" x14ac:dyDescent="0.25">
      <c r="A41" s="54" t="s">
        <v>79</v>
      </c>
      <c r="B41" s="56" t="s">
        <v>80</v>
      </c>
      <c r="C41" s="53">
        <f>+C36+C37</f>
        <v>733109828</v>
      </c>
    </row>
    <row r="42" spans="1:3" s="38" customFormat="1" ht="15" customHeight="1" x14ac:dyDescent="0.2">
      <c r="A42" s="57"/>
      <c r="B42" s="58"/>
      <c r="C42" s="59"/>
    </row>
    <row r="43" spans="1:3" ht="13.5" thickBot="1" x14ac:dyDescent="0.25">
      <c r="A43" s="60"/>
      <c r="B43" s="61"/>
      <c r="C43" s="62"/>
    </row>
    <row r="44" spans="1:3" s="22" customFormat="1" ht="16.5" customHeight="1" thickBot="1" x14ac:dyDescent="0.25">
      <c r="A44" s="63"/>
      <c r="B44" s="64" t="s">
        <v>81</v>
      </c>
      <c r="C44" s="65"/>
    </row>
    <row r="45" spans="1:3" s="66" customFormat="1" ht="12" customHeight="1" thickBot="1" x14ac:dyDescent="0.25">
      <c r="A45" s="42" t="s">
        <v>14</v>
      </c>
      <c r="B45" s="43" t="s">
        <v>82</v>
      </c>
      <c r="C45" s="27">
        <f>SUM(C46:C50)</f>
        <v>719812073</v>
      </c>
    </row>
    <row r="46" spans="1:3" ht="12" customHeight="1" x14ac:dyDescent="0.2">
      <c r="A46" s="32" t="s">
        <v>16</v>
      </c>
      <c r="B46" s="41" t="s">
        <v>83</v>
      </c>
      <c r="C46" s="67">
        <f>432587281+258000+4907657+673383+374000</f>
        <v>438800321</v>
      </c>
    </row>
    <row r="47" spans="1:3" ht="12" customHeight="1" x14ac:dyDescent="0.2">
      <c r="A47" s="32" t="s">
        <v>18</v>
      </c>
      <c r="B47" s="33" t="s">
        <v>84</v>
      </c>
      <c r="C47" s="34">
        <f>91161523+50310+949388+132042+72930</f>
        <v>92366193</v>
      </c>
    </row>
    <row r="48" spans="1:3" ht="12" customHeight="1" x14ac:dyDescent="0.2">
      <c r="A48" s="32" t="s">
        <v>20</v>
      </c>
      <c r="B48" s="33" t="s">
        <v>85</v>
      </c>
      <c r="C48" s="34">
        <f>186217978+192293+628600+1606688</f>
        <v>188645559</v>
      </c>
    </row>
    <row r="49" spans="1:3" ht="12" customHeight="1" x14ac:dyDescent="0.2">
      <c r="A49" s="32" t="s">
        <v>22</v>
      </c>
      <c r="B49" s="33" t="s">
        <v>86</v>
      </c>
      <c r="C49" s="68"/>
    </row>
    <row r="50" spans="1:3" ht="12" customHeight="1" thickBot="1" x14ac:dyDescent="0.25">
      <c r="A50" s="32" t="s">
        <v>24</v>
      </c>
      <c r="B50" s="33" t="s">
        <v>87</v>
      </c>
      <c r="C50" s="68"/>
    </row>
    <row r="51" spans="1:3" ht="12" customHeight="1" thickBot="1" x14ac:dyDescent="0.25">
      <c r="A51" s="42" t="s">
        <v>38</v>
      </c>
      <c r="B51" s="43" t="s">
        <v>88</v>
      </c>
      <c r="C51" s="40">
        <f>SUM(C52:C54)</f>
        <v>13297755</v>
      </c>
    </row>
    <row r="52" spans="1:3" s="66" customFormat="1" ht="12" customHeight="1" x14ac:dyDescent="0.2">
      <c r="A52" s="32" t="s">
        <v>40</v>
      </c>
      <c r="B52" s="41" t="s">
        <v>89</v>
      </c>
      <c r="C52" s="67">
        <f>12698618+599137</f>
        <v>13297755</v>
      </c>
    </row>
    <row r="53" spans="1:3" ht="12" customHeight="1" x14ac:dyDescent="0.2">
      <c r="A53" s="32" t="s">
        <v>42</v>
      </c>
      <c r="B53" s="33" t="s">
        <v>90</v>
      </c>
      <c r="C53" s="68"/>
    </row>
    <row r="54" spans="1:3" ht="12" customHeight="1" x14ac:dyDescent="0.2">
      <c r="A54" s="32" t="s">
        <v>44</v>
      </c>
      <c r="B54" s="33" t="s">
        <v>91</v>
      </c>
      <c r="C54" s="68"/>
    </row>
    <row r="55" spans="1:3" ht="12" customHeight="1" thickBot="1" x14ac:dyDescent="0.25">
      <c r="A55" s="32" t="s">
        <v>46</v>
      </c>
      <c r="B55" s="33" t="s">
        <v>92</v>
      </c>
      <c r="C55" s="68"/>
    </row>
    <row r="56" spans="1:3" ht="15" customHeight="1" thickBot="1" x14ac:dyDescent="0.25">
      <c r="A56" s="42" t="s">
        <v>48</v>
      </c>
      <c r="B56" s="43" t="s">
        <v>93</v>
      </c>
      <c r="C56" s="44"/>
    </row>
    <row r="57" spans="1:3" ht="13.5" thickBot="1" x14ac:dyDescent="0.25">
      <c r="A57" s="42" t="s">
        <v>50</v>
      </c>
      <c r="B57" s="69" t="s">
        <v>94</v>
      </c>
      <c r="C57" s="40">
        <f>+C45+C51+C56</f>
        <v>733109828</v>
      </c>
    </row>
    <row r="58" spans="1:3" ht="15" customHeight="1" thickBot="1" x14ac:dyDescent="0.25">
      <c r="C58" s="71"/>
    </row>
    <row r="59" spans="1:3" ht="14.25" customHeight="1" x14ac:dyDescent="0.2">
      <c r="A59" s="72" t="s">
        <v>95</v>
      </c>
      <c r="B59" s="73"/>
      <c r="C59" s="74">
        <v>143.4</v>
      </c>
    </row>
    <row r="60" spans="1:3" x14ac:dyDescent="0.2">
      <c r="A60" s="75" t="s">
        <v>96</v>
      </c>
      <c r="B60" s="76"/>
      <c r="C60" s="77">
        <v>61</v>
      </c>
    </row>
    <row r="61" spans="1:3" s="81" customFormat="1" ht="13.9" customHeight="1" thickBot="1" x14ac:dyDescent="0.25">
      <c r="A61" s="78" t="s">
        <v>97</v>
      </c>
      <c r="B61" s="79"/>
      <c r="C61" s="80">
        <v>2</v>
      </c>
    </row>
    <row r="62" spans="1:3" s="81" customFormat="1" ht="19.899999999999999" customHeight="1" thickBot="1" x14ac:dyDescent="0.25">
      <c r="A62" s="82" t="s">
        <v>98</v>
      </c>
      <c r="B62" s="83"/>
      <c r="C62" s="84">
        <v>1.1000000000000001</v>
      </c>
    </row>
  </sheetData>
  <sheetProtection formatCells="0"/>
  <mergeCells count="2">
    <mergeCell ref="A61:B61"/>
    <mergeCell ref="A62:B6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&amp;R22. melléklet a 8/2018.(IV.27.)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 sz. mell Kornisné Kp.</vt:lpstr>
      <vt:lpstr>'9.6. sz. mell Kornisné Kp.'!Nyomtatási_cím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2018-04-27T07:26:57Z</dcterms:created>
  <dcterms:modified xsi:type="dcterms:W3CDTF">2018-04-27T07:26:57Z</dcterms:modified>
</cp:coreProperties>
</file>