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19_ktgmod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G86" i="1"/>
  <c r="G81" i="1"/>
  <c r="G61" i="1"/>
  <c r="G73" i="1" s="1"/>
  <c r="G56" i="1"/>
  <c r="G46" i="1"/>
  <c r="G40" i="1"/>
  <c r="G37" i="1"/>
  <c r="G29" i="1"/>
  <c r="G26" i="1"/>
  <c r="G20" i="1"/>
  <c r="G16" i="1"/>
  <c r="G47" i="1" l="1"/>
  <c r="G21" i="1"/>
  <c r="G97" i="1" s="1"/>
  <c r="F96" i="1"/>
  <c r="F86" i="1"/>
  <c r="F81" i="1"/>
  <c r="F61" i="1"/>
  <c r="F73" i="1" s="1"/>
  <c r="F56" i="1"/>
  <c r="F46" i="1"/>
  <c r="F40" i="1"/>
  <c r="F37" i="1"/>
  <c r="F29" i="1"/>
  <c r="F26" i="1"/>
  <c r="F20" i="1"/>
  <c r="F21" i="1" s="1"/>
  <c r="F16" i="1"/>
  <c r="F47" i="1" l="1"/>
  <c r="F9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<sst xmlns="http://schemas.openxmlformats.org/spreadsheetml/2006/main" count="252" uniqueCount="252">
  <si>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</si>
  <si>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</si>
  <si>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</si>
  <si>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</si>
  <si>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</si>
  <si>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</si>
  <si>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</si>
  <si>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</si>
  <si>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</si>
  <si>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</si>
  <si>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</si>
  <si>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</si>
  <si>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</si>
  <si>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</si>
  <si>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</si>
  <si>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</si>
  <si>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</si>
  <si>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</si>
  <si>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</si>
  <si>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</si>
  <si>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</si>
  <si>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</si>
  <si>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</si>
  <si>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</si>
  <si>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</si>
  <si>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</si>
  <si>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</si>
  <si>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</si>
  <si>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</si>
  <si>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</si>
  <si>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</si>
  <si>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</si>
  <si>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</si>
  <si>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</si>
  <si>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</si>
  <si>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</si>
  <si>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</si>
  <si>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</si>
  <si>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</si>
  <si>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</si>
  <si>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</si>
  <si>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</si>
  <si>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</si>
  <si>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</si>
  <si>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</si>
  <si>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</si>
  <si>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</si>
  <si>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</si>
  <si>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</si>
  <si>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</si>
  <si>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</si>
  <si>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</si>
  <si>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</si>
  <si>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</si>
  <si>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</si>
  <si>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</si>
  <si>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</si>
  <si>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</si>
  <si>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</si>
  <si>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</si>
  <si>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</si>
  <si>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</si>
  <si>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</si>
  <si>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</si>
  <si>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</si>
  <si>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</si>
  <si>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</si>
  <si>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</si>
  <si>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</si>
  <si>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</si>
  <si>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</si>
  <si>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</si>
  <si>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</si>
  <si>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</si>
  <si>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</si>
  <si>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</si>
  <si>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</si>
  <si>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</si>
  <si>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</si>
  <si>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</si>
  <si>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</si>
  <si>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</si>
  <si>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</si>
  <si>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</si>
  <si>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</si>
  <si>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</si>
  <si>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</si>
  <si>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</si>
  <si>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</si>
  <si>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</si>
  <si>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</si>
  <si>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</si>
  <si>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</si>
  <si>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</si>
  <si>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</si>
  <si>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</si>
  <si>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</si>
  <si>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</si>
  <si>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</si>
  <si>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</si>
  <si>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</si>
  <si>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</si>
  <si>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</si>
  <si>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</si>
  <si>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</si>
  <si>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</si>
  <si>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</si>
  <si>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</si>
  <si>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</si>
  <si>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</si>
  <si>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</si>
  <si>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</si>
  <si>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</si>
  <si>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</si>
  <si>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</si>
  <si>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</si>
  <si>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</si>
  <si>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</si>
  <si>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</si>
  <si>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</si>
  <si>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</si>
  <si>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</si>
  <si>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</si>
  <si>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</si>
  <si>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</si>
  <si>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</si>
  <si>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</si>
  <si>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</si>
  <si>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</si>
  <si>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</si>
  <si>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</si>
  <si>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</si>
  <si>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</si>
  <si>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</si>
  <si>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</si>
  <si>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</si>
  <si>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</si>
  <si>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</si>
  <si>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</si>
  <si>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</si>
  <si>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</si>
  <si>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</si>
  <si>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</si>
  <si>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</si>
  <si>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</si>
  <si>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</si>
  <si>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</si>
  <si>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</si>
  <si>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</si>
  <si>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</si>
  <si>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</si>
  <si>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</si>
  <si>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</si>
  <si>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</si>
  <si>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</si>
  <si>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</si>
  <si>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</si>
  <si>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</si>
  <si>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</si>
  <si>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</si>
  <si>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</si>
  <si>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</si>
  <si>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</si>
  <si>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</si>
  <si>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</si>
  <si>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</si>
  <si>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</si>
  <si>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</si>
  <si>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</si>
  <si>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</si>
  <si>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</si>
  <si>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</si>
  <si>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</si>
  <si>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</si>
  <si>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</si>
  <si>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</si>
  <si>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</si>
  <si>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</si>
  <si>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</si>
  <si>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</si>
  <si>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</si>
  <si>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</si>
  <si>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</si>
  <si>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</si>
  <si>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</si>
  <si>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</si>
  <si>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</si>
  <si>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</si>
  <si>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</si>
  <si>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</si>
  <si>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</si>
  <si>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</si>
  <si>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</si>
  <si>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</si>
  <si>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</si>
  <si>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</si>
  <si>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</si>
  <si>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</si>
  <si>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</si>
  <si>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</si>
  <si>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</si>
  <si>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</si>
  <si>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</si>
  <si>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</si>
  <si>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</si>
  <si>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</si>
  <si>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</si>
  <si>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</si>
  <si>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</si>
  <si>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</si>
  <si>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</si>
  <si>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</si>
  <si>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</si>
  <si>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</si>
  <si>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</si>
  <si>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</si>
  <si>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</si>
  <si>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</si>
  <si>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</si>
  <si>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</si>
  <si>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</si>
  <si>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</si>
  <si>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</si>
  <si>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</si>
  <si>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</si>
  <si>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</si>
  <si>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</si>
  <si>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</si>
  <si>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</si>
  <si>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</si>
  <si>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</si>
  <si>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</si>
  <si>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</si>
  <si>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</si>
  <si>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</si>
  <si>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</si>
  <si>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</si>
  <si>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</si>
  <si>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</si>
  <si>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</si>
  <si>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</si>
  <si>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</si>
  <si>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</si>
  <si>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</si>
  <si>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</si>
  <si>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</si>
  <si>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</si>
  <si>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</si>
  <si>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</si>
  <si>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</si>
  <si>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Kötelező feladat</t>
  </si>
  <si>
    <t>2019.évi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</si>
</sst>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7"/>
  <sheetViews>
    <sheetView tabSelected="1" view="pageLayout" zoomScaleNormal="100" zoomScaleSheetLayoutView="100" workbookViewId="0">
      <selection activeCell="G73" sqref="G7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6" width="12.28515625" style="10" hidden="1" customWidth="1"/>
    <col min="7" max="7" width="12.28515625" style="10" customWidth="1"/>
    <col min="8" max="12" width="2.7109375" style="10" customWidth="1"/>
    <col min="13" max="223" width="9.140625" style="10"/>
    <col min="224" max="268" width="2.7109375" style="10" customWidth="1"/>
    <col min="269" max="479" width="9.140625" style="10"/>
    <col min="480" max="524" width="2.7109375" style="10" customWidth="1"/>
    <col min="525" max="735" width="9.140625" style="10"/>
    <col min="736" max="780" width="2.7109375" style="10" customWidth="1"/>
    <col min="781" max="991" width="9.140625" style="10"/>
    <col min="992" max="1036" width="2.7109375" style="10" customWidth="1"/>
    <col min="1037" max="1247" width="9.140625" style="10"/>
    <col min="1248" max="1292" width="2.7109375" style="10" customWidth="1"/>
    <col min="1293" max="1503" width="9.140625" style="10"/>
    <col min="1504" max="1548" width="2.7109375" style="10" customWidth="1"/>
    <col min="1549" max="1759" width="9.140625" style="10"/>
    <col min="1760" max="1804" width="2.7109375" style="10" customWidth="1"/>
    <col min="1805" max="2015" width="9.140625" style="10"/>
    <col min="2016" max="2060" width="2.7109375" style="10" customWidth="1"/>
    <col min="2061" max="2271" width="9.140625" style="10"/>
    <col min="2272" max="2316" width="2.7109375" style="10" customWidth="1"/>
    <col min="2317" max="2527" width="9.140625" style="10"/>
    <col min="2528" max="2572" width="2.7109375" style="10" customWidth="1"/>
    <col min="2573" max="2783" width="9.140625" style="10"/>
    <col min="2784" max="2828" width="2.7109375" style="10" customWidth="1"/>
    <col min="2829" max="3039" width="9.140625" style="10"/>
    <col min="3040" max="3084" width="2.7109375" style="10" customWidth="1"/>
    <col min="3085" max="3295" width="9.140625" style="10"/>
    <col min="3296" max="3340" width="2.7109375" style="10" customWidth="1"/>
    <col min="3341" max="3551" width="9.140625" style="10"/>
    <col min="3552" max="3596" width="2.7109375" style="10" customWidth="1"/>
    <col min="3597" max="3807" width="9.140625" style="10"/>
    <col min="3808" max="3852" width="2.7109375" style="10" customWidth="1"/>
    <col min="3853" max="4063" width="9.140625" style="10"/>
    <col min="4064" max="4108" width="2.7109375" style="10" customWidth="1"/>
    <col min="4109" max="4319" width="9.140625" style="10"/>
    <col min="4320" max="4364" width="2.7109375" style="10" customWidth="1"/>
    <col min="4365" max="4575" width="9.140625" style="10"/>
    <col min="4576" max="4620" width="2.7109375" style="10" customWidth="1"/>
    <col min="4621" max="4831" width="9.140625" style="10"/>
    <col min="4832" max="4876" width="2.7109375" style="10" customWidth="1"/>
    <col min="4877" max="5087" width="9.140625" style="10"/>
    <col min="5088" max="5132" width="2.7109375" style="10" customWidth="1"/>
    <col min="5133" max="5343" width="9.140625" style="10"/>
    <col min="5344" max="5388" width="2.7109375" style="10" customWidth="1"/>
    <col min="5389" max="5599" width="9.140625" style="10"/>
    <col min="5600" max="5644" width="2.7109375" style="10" customWidth="1"/>
    <col min="5645" max="5855" width="9.140625" style="10"/>
    <col min="5856" max="5900" width="2.7109375" style="10" customWidth="1"/>
    <col min="5901" max="6111" width="9.140625" style="10"/>
    <col min="6112" max="6156" width="2.7109375" style="10" customWidth="1"/>
    <col min="6157" max="6367" width="9.140625" style="10"/>
    <col min="6368" max="6412" width="2.7109375" style="10" customWidth="1"/>
    <col min="6413" max="6623" width="9.140625" style="10"/>
    <col min="6624" max="6668" width="2.7109375" style="10" customWidth="1"/>
    <col min="6669" max="6879" width="9.140625" style="10"/>
    <col min="6880" max="6924" width="2.7109375" style="10" customWidth="1"/>
    <col min="6925" max="7135" width="9.140625" style="10"/>
    <col min="7136" max="7180" width="2.7109375" style="10" customWidth="1"/>
    <col min="7181" max="7391" width="9.140625" style="10"/>
    <col min="7392" max="7436" width="2.7109375" style="10" customWidth="1"/>
    <col min="7437" max="7647" width="9.140625" style="10"/>
    <col min="7648" max="7692" width="2.7109375" style="10" customWidth="1"/>
    <col min="7693" max="7903" width="9.140625" style="10"/>
    <col min="7904" max="7948" width="2.7109375" style="10" customWidth="1"/>
    <col min="7949" max="8159" width="9.140625" style="10"/>
    <col min="8160" max="8204" width="2.7109375" style="10" customWidth="1"/>
    <col min="8205" max="8415" width="9.140625" style="10"/>
    <col min="8416" max="8460" width="2.7109375" style="10" customWidth="1"/>
    <col min="8461" max="8671" width="9.140625" style="10"/>
    <col min="8672" max="8716" width="2.7109375" style="10" customWidth="1"/>
    <col min="8717" max="8927" width="9.140625" style="10"/>
    <col min="8928" max="8972" width="2.7109375" style="10" customWidth="1"/>
    <col min="8973" max="9183" width="9.140625" style="10"/>
    <col min="9184" max="9228" width="2.7109375" style="10" customWidth="1"/>
    <col min="9229" max="9439" width="9.140625" style="10"/>
    <col min="9440" max="9484" width="2.7109375" style="10" customWidth="1"/>
    <col min="9485" max="9695" width="9.140625" style="10"/>
    <col min="9696" max="9740" width="2.7109375" style="10" customWidth="1"/>
    <col min="9741" max="9951" width="9.140625" style="10"/>
    <col min="9952" max="9996" width="2.7109375" style="10" customWidth="1"/>
    <col min="9997" max="10207" width="9.140625" style="10"/>
    <col min="10208" max="10252" width="2.7109375" style="10" customWidth="1"/>
    <col min="10253" max="10463" width="9.140625" style="10"/>
    <col min="10464" max="10508" width="2.7109375" style="10" customWidth="1"/>
    <col min="10509" max="10719" width="9.140625" style="10"/>
    <col min="10720" max="10764" width="2.7109375" style="10" customWidth="1"/>
    <col min="10765" max="10975" width="9.140625" style="10"/>
    <col min="10976" max="11020" width="2.7109375" style="10" customWidth="1"/>
    <col min="11021" max="11231" width="9.140625" style="10"/>
    <col min="11232" max="11276" width="2.7109375" style="10" customWidth="1"/>
    <col min="11277" max="11487" width="9.140625" style="10"/>
    <col min="11488" max="11532" width="2.7109375" style="10" customWidth="1"/>
    <col min="11533" max="11743" width="9.140625" style="10"/>
    <col min="11744" max="11788" width="2.7109375" style="10" customWidth="1"/>
    <col min="11789" max="11999" width="9.140625" style="10"/>
    <col min="12000" max="12044" width="2.7109375" style="10" customWidth="1"/>
    <col min="12045" max="12255" width="9.140625" style="10"/>
    <col min="12256" max="12300" width="2.7109375" style="10" customWidth="1"/>
    <col min="12301" max="12511" width="9.140625" style="10"/>
    <col min="12512" max="12556" width="2.7109375" style="10" customWidth="1"/>
    <col min="12557" max="12767" width="9.140625" style="10"/>
    <col min="12768" max="12812" width="2.7109375" style="10" customWidth="1"/>
    <col min="12813" max="13023" width="9.140625" style="10"/>
    <col min="13024" max="13068" width="2.7109375" style="10" customWidth="1"/>
    <col min="13069" max="13279" width="9.140625" style="10"/>
    <col min="13280" max="13324" width="2.7109375" style="10" customWidth="1"/>
    <col min="13325" max="13535" width="9.140625" style="10"/>
    <col min="13536" max="13580" width="2.7109375" style="10" customWidth="1"/>
    <col min="13581" max="13791" width="9.140625" style="10"/>
    <col min="13792" max="13836" width="2.7109375" style="10" customWidth="1"/>
    <col min="13837" max="14047" width="9.140625" style="10"/>
    <col min="14048" max="14092" width="2.7109375" style="10" customWidth="1"/>
    <col min="14093" max="14303" width="9.140625" style="10"/>
    <col min="14304" max="14348" width="2.7109375" style="10" customWidth="1"/>
    <col min="14349" max="14559" width="9.140625" style="10"/>
    <col min="14560" max="14604" width="2.7109375" style="10" customWidth="1"/>
    <col min="14605" max="14815" width="9.140625" style="10"/>
    <col min="14816" max="14860" width="2.7109375" style="10" customWidth="1"/>
    <col min="14861" max="15071" width="9.140625" style="10"/>
    <col min="15072" max="15116" width="2.7109375" style="10" customWidth="1"/>
    <col min="15117" max="15327" width="9.140625" style="10"/>
    <col min="15328" max="15372" width="2.7109375" style="10" customWidth="1"/>
    <col min="15373" max="15583" width="9.140625" style="10"/>
    <col min="15584" max="15628" width="2.7109375" style="10" customWidth="1"/>
    <col min="15629" max="15839" width="9.140625" style="10"/>
    <col min="15840" max="15884" width="2.7109375" style="10" customWidth="1"/>
    <col min="15885" max="16095" width="9.140625" style="10"/>
    <col min="16096" max="16140" width="2.7109375" style="10" customWidth="1"/>
    <col min="16141" max="16382" width="9.140625" style="10"/>
    <col min="16383" max="16384" width="9.140625" style="10" customWidth="1"/>
  </cols>
  <sheetData>
    <row r="1" spans="2:7" ht="15.95" customHeight="1" x14ac:dyDescent="0.25">
      <c r="B1" s="31" t="s">
        <v>0</v>
      </c>
      <c r="C1" s="31"/>
      <c r="D1" s="31"/>
      <c r="E1" s="31"/>
    </row>
    <row r="2" spans="2:7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25">
      <c r="B3" s="3" t="s">
        <v>4</v>
      </c>
      <c r="C3" s="5" t="s">
        <v>5</v>
      </c>
      <c r="D3" s="2" t="s">
        <v>6</v>
      </c>
      <c r="E3" s="17">
        <v>23788218</v>
      </c>
      <c r="F3" s="17">
        <v>23788218</v>
      </c>
      <c r="G3" s="17">
        <v>28620137</v>
      </c>
    </row>
    <row r="4" spans="2:7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</row>
    <row r="5" spans="2:7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650000</v>
      </c>
    </row>
    <row r="6" spans="2:7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</row>
    <row r="7" spans="2:7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</row>
    <row r="8" spans="2:7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</row>
    <row r="9" spans="2:7" x14ac:dyDescent="0.25">
      <c r="B9" s="3" t="s">
        <v>22</v>
      </c>
      <c r="C9" s="4" t="s">
        <v>23</v>
      </c>
      <c r="D9" s="18" t="s">
        <v>24</v>
      </c>
      <c r="E9" s="17">
        <v>1200000</v>
      </c>
      <c r="F9" s="17">
        <v>1200000</v>
      </c>
      <c r="G9" s="17">
        <v>1200000</v>
      </c>
    </row>
    <row r="10" spans="2:7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</row>
    <row r="11" spans="2:7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v>600000</v>
      </c>
    </row>
    <row r="12" spans="2:7" x14ac:dyDescent="0.25">
      <c r="B12" s="3" t="s">
        <v>31</v>
      </c>
      <c r="C12" s="4" t="s">
        <v>32</v>
      </c>
      <c r="D12" s="18" t="s">
        <v>33</v>
      </c>
      <c r="E12" s="17">
        <v>449280</v>
      </c>
      <c r="F12" s="17">
        <v>449280</v>
      </c>
      <c r="G12" s="17">
        <v>449280</v>
      </c>
    </row>
    <row r="13" spans="2:7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</row>
    <row r="14" spans="2:7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</row>
    <row r="15" spans="2:7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0</v>
      </c>
      <c r="G15" s="17">
        <v>0</v>
      </c>
    </row>
    <row r="16" spans="2:7" x14ac:dyDescent="0.25">
      <c r="B16" s="19" t="s">
        <v>43</v>
      </c>
      <c r="C16" s="20" t="s">
        <v>44</v>
      </c>
      <c r="D16" s="21" t="s">
        <v>45</v>
      </c>
      <c r="E16" s="22">
        <f>SUM(E3:E15)</f>
        <v>25437498</v>
      </c>
      <c r="F16" s="22">
        <f t="shared" ref="F16" si="0">SUM(F3:F15)</f>
        <v>25437498</v>
      </c>
      <c r="G16" s="22">
        <f>SUM(G3:G15)</f>
        <v>31519417</v>
      </c>
    </row>
    <row r="17" spans="2:7" x14ac:dyDescent="0.25">
      <c r="B17" s="3" t="s">
        <v>46</v>
      </c>
      <c r="C17" s="4" t="s">
        <v>47</v>
      </c>
      <c r="D17" s="18" t="s">
        <v>48</v>
      </c>
      <c r="E17" s="17">
        <v>2995200</v>
      </c>
      <c r="F17" s="17">
        <v>2995200</v>
      </c>
      <c r="G17" s="17">
        <v>2995200</v>
      </c>
    </row>
    <row r="18" spans="2:7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0</v>
      </c>
      <c r="G18" s="17">
        <v>360000</v>
      </c>
    </row>
    <row r="19" spans="2:7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v>1000000</v>
      </c>
    </row>
    <row r="20" spans="2:7" x14ac:dyDescent="0.25">
      <c r="B20" s="19" t="s">
        <v>55</v>
      </c>
      <c r="C20" s="20" t="s">
        <v>56</v>
      </c>
      <c r="D20" s="21" t="s">
        <v>57</v>
      </c>
      <c r="E20" s="22">
        <f>SUM(E17:E19)</f>
        <v>2995200</v>
      </c>
      <c r="F20" s="22">
        <f t="shared" ref="F20" si="1">SUM(F17:F19)</f>
        <v>2995200</v>
      </c>
      <c r="G20" s="22">
        <f>SUM(G17:G19)</f>
        <v>4355200</v>
      </c>
    </row>
    <row r="21" spans="2:7" x14ac:dyDescent="0.25">
      <c r="B21" s="23" t="s">
        <v>58</v>
      </c>
      <c r="C21" s="24" t="s">
        <v>59</v>
      </c>
      <c r="D21" s="25" t="s">
        <v>60</v>
      </c>
      <c r="E21" s="26">
        <f>E16+E20</f>
        <v>28432698</v>
      </c>
      <c r="F21" s="26">
        <f t="shared" ref="F21" si="2">F16+F20</f>
        <v>28432698</v>
      </c>
      <c r="G21" s="26">
        <f>G16+G20</f>
        <v>35874617</v>
      </c>
    </row>
    <row r="22" spans="2:7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5544380</v>
      </c>
      <c r="F22" s="27">
        <v>5544380</v>
      </c>
      <c r="G22" s="27">
        <v>5896126</v>
      </c>
    </row>
    <row r="23" spans="2:7" x14ac:dyDescent="0.25">
      <c r="B23" s="3" t="s">
        <v>64</v>
      </c>
      <c r="C23" s="4" t="s">
        <v>65</v>
      </c>
      <c r="D23" s="18" t="s">
        <v>66</v>
      </c>
      <c r="E23" s="17">
        <v>100000</v>
      </c>
      <c r="F23" s="17">
        <v>100000</v>
      </c>
      <c r="G23" s="17">
        <v>168990</v>
      </c>
    </row>
    <row r="24" spans="2:7" x14ac:dyDescent="0.25">
      <c r="B24" s="3" t="s">
        <v>67</v>
      </c>
      <c r="C24" s="4" t="s">
        <v>68</v>
      </c>
      <c r="D24" s="18" t="s">
        <v>69</v>
      </c>
      <c r="E24" s="17">
        <v>3700000</v>
      </c>
      <c r="F24" s="17">
        <v>3700000</v>
      </c>
      <c r="G24" s="17">
        <v>3926300</v>
      </c>
    </row>
    <row r="25" spans="2:7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</row>
    <row r="26" spans="2:7" x14ac:dyDescent="0.25">
      <c r="B26" s="19" t="s">
        <v>73</v>
      </c>
      <c r="C26" s="20" t="s">
        <v>74</v>
      </c>
      <c r="D26" s="21" t="s">
        <v>75</v>
      </c>
      <c r="E26" s="22">
        <f>SUM(E23:E25)</f>
        <v>3800000</v>
      </c>
      <c r="F26" s="22">
        <f t="shared" ref="F26" si="3">SUM(F23:F25)</f>
        <v>3800000</v>
      </c>
      <c r="G26" s="22">
        <f>SUM(G23:G25)</f>
        <v>4095290</v>
      </c>
    </row>
    <row r="27" spans="2:7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0</v>
      </c>
      <c r="G27" s="17">
        <v>52575</v>
      </c>
    </row>
    <row r="28" spans="2:7" x14ac:dyDescent="0.25">
      <c r="B28" s="3" t="s">
        <v>79</v>
      </c>
      <c r="C28" s="4" t="s">
        <v>80</v>
      </c>
      <c r="D28" s="18" t="s">
        <v>81</v>
      </c>
      <c r="E28" s="17">
        <v>1000000</v>
      </c>
      <c r="F28" s="17">
        <v>1000000</v>
      </c>
      <c r="G28" s="17">
        <v>1172731</v>
      </c>
    </row>
    <row r="29" spans="2:7" x14ac:dyDescent="0.25">
      <c r="B29" s="19" t="s">
        <v>82</v>
      </c>
      <c r="C29" s="20" t="s">
        <v>83</v>
      </c>
      <c r="D29" s="21" t="s">
        <v>84</v>
      </c>
      <c r="E29" s="22">
        <f>SUM(E27:E28)</f>
        <v>1000000</v>
      </c>
      <c r="F29" s="22">
        <f t="shared" ref="F29" si="4">SUM(F27:F28)</f>
        <v>1000000</v>
      </c>
      <c r="G29" s="22">
        <f>SUM(G27:G28)</f>
        <v>1225306</v>
      </c>
    </row>
    <row r="30" spans="2:7" x14ac:dyDescent="0.25">
      <c r="B30" s="3" t="s">
        <v>85</v>
      </c>
      <c r="C30" s="4" t="s">
        <v>86</v>
      </c>
      <c r="D30" s="18" t="s">
        <v>87</v>
      </c>
      <c r="E30" s="17">
        <v>4250000</v>
      </c>
      <c r="F30" s="17">
        <v>4250000</v>
      </c>
      <c r="G30" s="17">
        <v>4515820</v>
      </c>
    </row>
    <row r="31" spans="2:7" x14ac:dyDescent="0.25">
      <c r="B31" s="3" t="s">
        <v>88</v>
      </c>
      <c r="C31" s="4" t="s">
        <v>89</v>
      </c>
      <c r="D31" s="18" t="s">
        <v>90</v>
      </c>
      <c r="E31" s="17">
        <v>2375000</v>
      </c>
      <c r="F31" s="17">
        <v>2375000</v>
      </c>
      <c r="G31" s="17">
        <v>2375000</v>
      </c>
    </row>
    <row r="32" spans="2:7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</row>
    <row r="33" spans="2:7" x14ac:dyDescent="0.25">
      <c r="B33" s="3" t="s">
        <v>94</v>
      </c>
      <c r="C33" s="4" t="s">
        <v>95</v>
      </c>
      <c r="D33" s="18" t="s">
        <v>96</v>
      </c>
      <c r="E33" s="17">
        <v>1000000</v>
      </c>
      <c r="F33" s="17">
        <v>1000000</v>
      </c>
      <c r="G33" s="17">
        <v>1000000</v>
      </c>
    </row>
    <row r="34" spans="2:7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</row>
    <row r="35" spans="2:7" x14ac:dyDescent="0.25">
      <c r="B35" s="3" t="s">
        <v>100</v>
      </c>
      <c r="C35" s="5" t="s">
        <v>101</v>
      </c>
      <c r="D35" s="18" t="s">
        <v>102</v>
      </c>
      <c r="E35" s="17">
        <v>1567775</v>
      </c>
      <c r="F35" s="17">
        <v>1567775</v>
      </c>
      <c r="G35" s="17">
        <v>1567775</v>
      </c>
    </row>
    <row r="36" spans="2:7" x14ac:dyDescent="0.25">
      <c r="B36" s="3" t="s">
        <v>103</v>
      </c>
      <c r="C36" s="4" t="s">
        <v>104</v>
      </c>
      <c r="D36" s="18" t="s">
        <v>105</v>
      </c>
      <c r="E36" s="17">
        <v>2500000</v>
      </c>
      <c r="F36" s="17">
        <v>2500000</v>
      </c>
      <c r="G36" s="17">
        <v>2500000</v>
      </c>
    </row>
    <row r="37" spans="2:7" x14ac:dyDescent="0.25">
      <c r="B37" s="19" t="s">
        <v>106</v>
      </c>
      <c r="C37" s="20" t="s">
        <v>107</v>
      </c>
      <c r="D37" s="21" t="s">
        <v>108</v>
      </c>
      <c r="E37" s="22">
        <f>SUM(E30:E36)</f>
        <v>11692775</v>
      </c>
      <c r="F37" s="22">
        <f t="shared" ref="F37" si="5">SUM(F30:F36)</f>
        <v>11692775</v>
      </c>
      <c r="G37" s="22">
        <f>SUM(G30:G36)</f>
        <v>11958595</v>
      </c>
    </row>
    <row r="38" spans="2:7" x14ac:dyDescent="0.25">
      <c r="B38" s="3" t="s">
        <v>109</v>
      </c>
      <c r="C38" s="4" t="s">
        <v>110</v>
      </c>
      <c r="D38" s="18" t="s">
        <v>111</v>
      </c>
      <c r="E38" s="17">
        <v>50000</v>
      </c>
      <c r="F38" s="17">
        <v>50000</v>
      </c>
      <c r="G38" s="17">
        <v>50000</v>
      </c>
    </row>
    <row r="39" spans="2:7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</row>
    <row r="40" spans="2:7" x14ac:dyDescent="0.25">
      <c r="B40" s="19" t="s">
        <v>115</v>
      </c>
      <c r="C40" s="20" t="s">
        <v>116</v>
      </c>
      <c r="D40" s="21" t="s">
        <v>117</v>
      </c>
      <c r="E40" s="22">
        <f>E38+E39</f>
        <v>50000</v>
      </c>
      <c r="F40" s="22">
        <f t="shared" ref="F40" si="6">F38+F39</f>
        <v>50000</v>
      </c>
      <c r="G40" s="22">
        <f>G38+G39</f>
        <v>50000</v>
      </c>
    </row>
    <row r="41" spans="2:7" x14ac:dyDescent="0.25">
      <c r="B41" s="3" t="s">
        <v>118</v>
      </c>
      <c r="C41" s="4" t="s">
        <v>119</v>
      </c>
      <c r="D41" s="18" t="s">
        <v>120</v>
      </c>
      <c r="E41" s="17">
        <v>4455000</v>
      </c>
      <c r="F41" s="17">
        <v>4455000</v>
      </c>
      <c r="G41" s="17">
        <v>4516099</v>
      </c>
    </row>
    <row r="42" spans="2:7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</row>
    <row r="43" spans="2:7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  <c r="G43" s="17">
        <v>0</v>
      </c>
    </row>
    <row r="44" spans="2:7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</row>
    <row r="45" spans="2:7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0</v>
      </c>
      <c r="G45" s="17">
        <v>890000</v>
      </c>
    </row>
    <row r="46" spans="2:7" x14ac:dyDescent="0.25">
      <c r="B46" s="19" t="s">
        <v>133</v>
      </c>
      <c r="C46" s="20" t="s">
        <v>134</v>
      </c>
      <c r="D46" s="21" t="s">
        <v>135</v>
      </c>
      <c r="E46" s="22">
        <f>SUM(E41:E45)</f>
        <v>4455000</v>
      </c>
      <c r="F46" s="22">
        <f t="shared" ref="F46" si="7">SUM(F41:F45)</f>
        <v>4455000</v>
      </c>
      <c r="G46" s="22">
        <f>SUM(G41:G45)</f>
        <v>5406099</v>
      </c>
    </row>
    <row r="47" spans="2:7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20997775</v>
      </c>
      <c r="F47" s="26">
        <f t="shared" ref="F47" si="8">F26+F29+F37+F40+F46</f>
        <v>20997775</v>
      </c>
      <c r="G47" s="26">
        <f>G26+G29+G37+G40+G46</f>
        <v>22735290</v>
      </c>
    </row>
    <row r="48" spans="2:7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</row>
    <row r="49" spans="2:7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</row>
    <row r="50" spans="2:7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</row>
    <row r="51" spans="2:7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</row>
    <row r="52" spans="2:7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</row>
    <row r="53" spans="2:7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</row>
    <row r="54" spans="2:7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</row>
    <row r="55" spans="2:7" x14ac:dyDescent="0.25">
      <c r="B55" s="3" t="s">
        <v>160</v>
      </c>
      <c r="C55" s="7" t="s">
        <v>161</v>
      </c>
      <c r="D55" s="18" t="s">
        <v>162</v>
      </c>
      <c r="E55" s="17">
        <v>3150000</v>
      </c>
      <c r="F55" s="17">
        <v>3150000</v>
      </c>
      <c r="G55" s="17">
        <v>3150000</v>
      </c>
    </row>
    <row r="56" spans="2:7" x14ac:dyDescent="0.25">
      <c r="B56" s="23" t="s">
        <v>163</v>
      </c>
      <c r="C56" s="28" t="s">
        <v>164</v>
      </c>
      <c r="D56" s="25" t="s">
        <v>165</v>
      </c>
      <c r="E56" s="26">
        <f>SUM(E48:E55)</f>
        <v>3150000</v>
      </c>
      <c r="F56" s="26">
        <f t="shared" ref="F56" si="9">SUM(F48:F55)</f>
        <v>3150000</v>
      </c>
      <c r="G56" s="26">
        <f>SUM(G48:G55)</f>
        <v>3150000</v>
      </c>
    </row>
    <row r="57" spans="2:7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</row>
    <row r="58" spans="2:7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</row>
    <row r="59" spans="2:7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</row>
    <row r="60" spans="2:7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</row>
    <row r="61" spans="2:7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" si="10">SUM(F58:F60)</f>
        <v>0</v>
      </c>
      <c r="G61" s="22">
        <f>SUM(G58:G60)</f>
        <v>0</v>
      </c>
    </row>
    <row r="62" spans="2:7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</row>
    <row r="63" spans="2:7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</row>
    <row r="64" spans="2:7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</row>
    <row r="65" spans="2:7" x14ac:dyDescent="0.25">
      <c r="B65" s="3">
        <v>63</v>
      </c>
      <c r="C65" s="7" t="s">
        <v>183</v>
      </c>
      <c r="D65" s="18" t="s">
        <v>184</v>
      </c>
      <c r="E65" s="17">
        <v>3820000</v>
      </c>
      <c r="F65" s="17">
        <v>3820000</v>
      </c>
      <c r="G65" s="17">
        <v>3820000</v>
      </c>
    </row>
    <row r="66" spans="2:7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</row>
    <row r="67" spans="2:7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</row>
    <row r="68" spans="2:7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</row>
    <row r="69" spans="2:7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</row>
    <row r="70" spans="2:7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</row>
    <row r="71" spans="2:7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  <c r="G71" s="17">
        <v>0</v>
      </c>
    </row>
    <row r="72" spans="2:7" x14ac:dyDescent="0.25">
      <c r="B72" s="3">
        <v>70</v>
      </c>
      <c r="C72" s="30" t="s">
        <v>197</v>
      </c>
      <c r="D72" s="18" t="s">
        <v>198</v>
      </c>
      <c r="E72" s="17">
        <v>19500000</v>
      </c>
      <c r="F72" s="17">
        <v>19500000</v>
      </c>
      <c r="G72" s="17">
        <v>15588604</v>
      </c>
    </row>
    <row r="73" spans="2:7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23320000</v>
      </c>
      <c r="F73" s="26">
        <f t="shared" ref="F73" si="11">F57+F61+F62+F63+F64+F65+F66+F67+F68+F69+F70+F71+F72</f>
        <v>23320000</v>
      </c>
      <c r="G73" s="26">
        <f>G57+G61+G62+G63+G64+G65+G66+G67+G68+G69+G70+G71+G72</f>
        <v>19408604</v>
      </c>
    </row>
    <row r="74" spans="2:7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</row>
    <row r="75" spans="2:7" x14ac:dyDescent="0.25">
      <c r="B75" s="3">
        <v>73</v>
      </c>
      <c r="C75" s="9" t="s">
        <v>203</v>
      </c>
      <c r="D75" s="18" t="s">
        <v>204</v>
      </c>
      <c r="E75" s="17">
        <v>70276800</v>
      </c>
      <c r="F75" s="17">
        <v>70276800</v>
      </c>
      <c r="G75" s="17">
        <v>70276800</v>
      </c>
    </row>
    <row r="76" spans="2:7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</row>
    <row r="77" spans="2:7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0</v>
      </c>
      <c r="G77" s="17">
        <v>0</v>
      </c>
    </row>
    <row r="78" spans="2:7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</row>
    <row r="79" spans="2:7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</row>
    <row r="80" spans="2:7" x14ac:dyDescent="0.25">
      <c r="B80" s="3">
        <v>78</v>
      </c>
      <c r="C80" s="5" t="s">
        <v>213</v>
      </c>
      <c r="D80" s="18" t="s">
        <v>214</v>
      </c>
      <c r="E80" s="17">
        <v>17517400</v>
      </c>
      <c r="F80" s="17">
        <v>17517400</v>
      </c>
      <c r="G80" s="17">
        <v>17517400</v>
      </c>
    </row>
    <row r="81" spans="2:7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87794200</v>
      </c>
      <c r="F81" s="26">
        <f t="shared" ref="F81" si="12">SUM(F74:F80)</f>
        <v>87794200</v>
      </c>
      <c r="G81" s="26">
        <f>SUM(G74:G80)</f>
        <v>87794200</v>
      </c>
    </row>
    <row r="82" spans="2:7" x14ac:dyDescent="0.25">
      <c r="B82" s="3">
        <v>80</v>
      </c>
      <c r="C82" s="7" t="s">
        <v>217</v>
      </c>
      <c r="D82" s="18" t="s">
        <v>218</v>
      </c>
      <c r="E82" s="17">
        <v>13821387</v>
      </c>
      <c r="F82" s="17">
        <v>13821387</v>
      </c>
      <c r="G82" s="17">
        <v>16970965</v>
      </c>
    </row>
    <row r="83" spans="2:7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</row>
    <row r="84" spans="2:7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</row>
    <row r="85" spans="2:7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  <c r="G85" s="17">
        <v>850386</v>
      </c>
    </row>
    <row r="86" spans="2:7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13821387</v>
      </c>
      <c r="F86" s="26">
        <f t="shared" ref="F86" si="13">SUM(F82:F85)</f>
        <v>13821387</v>
      </c>
      <c r="G86" s="26">
        <f>SUM(G82:G85)</f>
        <v>17821351</v>
      </c>
    </row>
    <row r="87" spans="2:7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</row>
    <row r="88" spans="2:7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</row>
    <row r="89" spans="2:7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</row>
    <row r="90" spans="2:7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</row>
    <row r="91" spans="2:7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</row>
    <row r="92" spans="2:7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</row>
    <row r="93" spans="2:7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</row>
    <row r="94" spans="2:7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</row>
    <row r="95" spans="2:7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</row>
    <row r="96" spans="2:7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" si="14">SUM(F87:F95)</f>
        <v>0</v>
      </c>
      <c r="G96" s="26">
        <f>SUM(G87:G95)</f>
        <v>0</v>
      </c>
    </row>
    <row r="97" spans="2:7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183060440</v>
      </c>
      <c r="F97" s="26">
        <f t="shared" ref="F97" si="15">F21+F22+F47+F56+F73+F81+F86+F96</f>
        <v>183060440</v>
      </c>
      <c r="G97" s="26">
        <f>G21+G22+G47+G56+G73+G81+G86+G96</f>
        <v>192680188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6" fitToHeight="3" orientation="portrait" horizontalDpi="360" verticalDpi="360" r:id="rId1"/>
  <headerFooter alignWithMargins="0">
    <oddHeader>&amp;C&amp;"Times New Roman,Normál"&amp;13 1. melléklet 5/2019.(V.31.) és
a 3/2019. (III.14.)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2019-03-11T06:44:02Z</cp:lastPrinted>
  <dcterms:created xsi:type="dcterms:W3CDTF">2019-02-06T16:32:14Z</dcterms:created>
  <dcterms:modified xsi:type="dcterms:W3CDTF">2019-06-07T10:30:54Z</dcterms:modified>
</cp:coreProperties>
</file>