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3"/>
  </bookViews>
  <sheets>
    <sheet name="merleg összevont" sheetId="1" r:id="rId1"/>
    <sheet name="merleg" sheetId="2" r:id="rId2"/>
    <sheet name="műkkiad" sheetId="3" r:id="rId3"/>
    <sheet name="felhkiad" sheetId="4" r:id="rId4"/>
    <sheet name="bev." sheetId="5" r:id="rId5"/>
  </sheets>
  <definedNames>
    <definedName name="Excel_BuiltIn_Print_Area" localSheetId="0">'merleg összevont'!$A$1:$U$73</definedName>
    <definedName name="Excel_BuiltIn_Print_Area" localSheetId="2">'műkkiad'!$A$1:$AR$83</definedName>
    <definedName name="_xlnm.Print_Area" localSheetId="4">'bev.'!$A$3:$L$52</definedName>
    <definedName name="_xlnm.Print_Area" localSheetId="3">'felhkiad'!$A$4:$AM$33</definedName>
    <definedName name="_xlnm.Print_Area" localSheetId="1">'merleg'!$A$1:$V$72</definedName>
    <definedName name="_xlnm.Print_Area" localSheetId="0">'merleg összevont'!$A$1:$W$60</definedName>
    <definedName name="_xlnm.Print_Area" localSheetId="2">'műkkiad'!$A$1:$AI$74</definedName>
  </definedNames>
  <calcPr fullCalcOnLoad="1"/>
</workbook>
</file>

<file path=xl/sharedStrings.xml><?xml version="1.0" encoding="utf-8"?>
<sst xmlns="http://schemas.openxmlformats.org/spreadsheetml/2006/main" count="329" uniqueCount="152">
  <si>
    <t>Apátistvánfalva Községi Önkormányzat</t>
  </si>
  <si>
    <t>1.sz.melléklet</t>
  </si>
  <si>
    <t>BEVÉTELEK</t>
  </si>
  <si>
    <t>változás</t>
  </si>
  <si>
    <t xml:space="preserve">módosított </t>
  </si>
  <si>
    <t>KIADÁSOK</t>
  </si>
  <si>
    <t>módosított</t>
  </si>
  <si>
    <t>B</t>
  </si>
  <si>
    <t>Költségvetési bevételek</t>
  </si>
  <si>
    <t>A</t>
  </si>
  <si>
    <t>Költségvetési kiadások</t>
  </si>
  <si>
    <t>I</t>
  </si>
  <si>
    <t>Működési bevételek</t>
  </si>
  <si>
    <t>Működési kiadások</t>
  </si>
  <si>
    <t>Önkormányzat</t>
  </si>
  <si>
    <t>Önkormányzatok sajátos bevételei</t>
  </si>
  <si>
    <t>Helyi adók</t>
  </si>
  <si>
    <t>Átengedett közp.adók</t>
  </si>
  <si>
    <t>Bíságok, pótlékok</t>
  </si>
  <si>
    <t>Működési támogatások</t>
  </si>
  <si>
    <t>II</t>
  </si>
  <si>
    <t>Felhalmozási kiadások</t>
  </si>
  <si>
    <t>felhalm.kiad.mszerv</t>
  </si>
  <si>
    <t>Többcélú kist.társ.költsgv.támogatása</t>
  </si>
  <si>
    <t>3.1</t>
  </si>
  <si>
    <t>Normatív hozzájárulások</t>
  </si>
  <si>
    <t>Beruházás</t>
  </si>
  <si>
    <t>3.2</t>
  </si>
  <si>
    <t>Központosított előirányzat</t>
  </si>
  <si>
    <t>3.5</t>
  </si>
  <si>
    <t>Normatív kötött felh.tám.</t>
  </si>
  <si>
    <t>3.6</t>
  </si>
  <si>
    <t>Egyéb közpon ti támogatás</t>
  </si>
  <si>
    <t>Előző évi viszsatérülések</t>
  </si>
  <si>
    <t>Egyéb működési bevétel</t>
  </si>
  <si>
    <t>4.1</t>
  </si>
  <si>
    <t>Támogatásértékű műk.bevétel</t>
  </si>
  <si>
    <t>önkorm.tól</t>
  </si>
  <si>
    <t>alapoktól</t>
  </si>
  <si>
    <t>fejezettől</t>
  </si>
  <si>
    <t>Felhalmozási bevételek</t>
  </si>
  <si>
    <t>Áht kívül</t>
  </si>
  <si>
    <t>Egyéb felhalmozási bevételek</t>
  </si>
  <si>
    <t>1</t>
  </si>
  <si>
    <t>Támogatásértékű felhalm.bev.</t>
  </si>
  <si>
    <t>Költségvetési bevételek összesen</t>
  </si>
  <si>
    <t>C</t>
  </si>
  <si>
    <t>Pénzforgalom nélküli bevétel</t>
  </si>
  <si>
    <t>IV</t>
  </si>
  <si>
    <t>Pénzforgalom nélküli kiadás</t>
  </si>
  <si>
    <t>V</t>
  </si>
  <si>
    <t>Előző évek maradv.igénybevétele</t>
  </si>
  <si>
    <t>Egyéb pénzforgalom nélküli kiadás</t>
  </si>
  <si>
    <t>Működési célra</t>
  </si>
  <si>
    <t>Céltartalék</t>
  </si>
  <si>
    <t>Felhalmozási célra</t>
  </si>
  <si>
    <t>Kiegyenlítő-, függő-,atfutó bevételek</t>
  </si>
  <si>
    <t>Kiegyenlítő-, függő-,atfutó kiadások</t>
  </si>
  <si>
    <t>Bevételek főösszege</t>
  </si>
  <si>
    <t>Kiadások főösszege</t>
  </si>
  <si>
    <t>működési, felhalmozási célú bevételekre, kiadásokra</t>
  </si>
  <si>
    <t>1/a.sz.melléklet</t>
  </si>
  <si>
    <t>Önkormányzat sajátos bevételei</t>
  </si>
  <si>
    <t>Átengdett központi adók</t>
  </si>
  <si>
    <t>Bírság,pótlék</t>
  </si>
  <si>
    <t>Többcélú kist.társ.költségv.tám.</t>
  </si>
  <si>
    <t>Egyéb központi támogatás</t>
  </si>
  <si>
    <t>Előző évi visszatérülések</t>
  </si>
  <si>
    <t>Támogatásértékű működési bevétel</t>
  </si>
  <si>
    <t>önk-tól</t>
  </si>
  <si>
    <t>Költségvetési működési bevételek</t>
  </si>
  <si>
    <t xml:space="preserve">Költségvetési működési kiadás </t>
  </si>
  <si>
    <t>Előző évek mardv.igénybevétele</t>
  </si>
  <si>
    <t>Felhalmozási és tőkejellegű bev.</t>
  </si>
  <si>
    <t>Térgyi szk,inmat,javak</t>
  </si>
  <si>
    <t>Önkorm.sajátos felh.és tőkjbev</t>
  </si>
  <si>
    <t>Pénzügyi befektetések bevételei</t>
  </si>
  <si>
    <t>Felhalmozási célú támogatások</t>
  </si>
  <si>
    <t>2.1</t>
  </si>
  <si>
    <t>Központosított előirányzatokból</t>
  </si>
  <si>
    <t>2.2</t>
  </si>
  <si>
    <t>Felhalm.célra</t>
  </si>
  <si>
    <t>Felhalmozási célú bevétel összesen</t>
  </si>
  <si>
    <t>Felhalmozási célú kiadás összesen</t>
  </si>
  <si>
    <t>Kiegyenlítő-, függő-, átfutó bevételek</t>
  </si>
  <si>
    <t>,</t>
  </si>
  <si>
    <t>Cím</t>
  </si>
  <si>
    <t>Alc</t>
  </si>
  <si>
    <t>Előir.</t>
  </si>
  <si>
    <t>Alc.</t>
  </si>
  <si>
    <t>Személyi juttatások</t>
  </si>
  <si>
    <t>Munkaadót terh.jár</t>
  </si>
  <si>
    <t>Dologi kiadás</t>
  </si>
  <si>
    <t>Ellát.pénzb.jutt.</t>
  </si>
  <si>
    <t>Társ.szoc.p/Múk.c.áh.kív.</t>
  </si>
  <si>
    <t>tám.ért.műk.kiad</t>
  </si>
  <si>
    <t>Összesen</t>
  </si>
  <si>
    <t>sz.</t>
  </si>
  <si>
    <t>csop.</t>
  </si>
  <si>
    <t>neve</t>
  </si>
  <si>
    <t>előirányzat csop neve</t>
  </si>
  <si>
    <t>Önkormányzat összesen</t>
  </si>
  <si>
    <t>közigazgatás</t>
  </si>
  <si>
    <t>Működési kiadások összesen</t>
  </si>
  <si>
    <t>Tartalékok összesen</t>
  </si>
  <si>
    <t>Összesen:</t>
  </si>
  <si>
    <t>Apátistvánfalva Község Önkormányzat</t>
  </si>
  <si>
    <t>2.sz.melléklet</t>
  </si>
  <si>
    <t>Társ.szpol./Műk.c.áh.kív</t>
  </si>
  <si>
    <t>Tám.ért.műk.kiad.</t>
  </si>
  <si>
    <t>Felhalm.kiad.</t>
  </si>
  <si>
    <t>összesen</t>
  </si>
  <si>
    <t>előir.csop neve</t>
  </si>
  <si>
    <t>Beruházási kiadások</t>
  </si>
  <si>
    <t>Felújítási kiadások</t>
  </si>
  <si>
    <t>Felújítások összesen:</t>
  </si>
  <si>
    <t>Felhalmozási kiadás összesen:</t>
  </si>
  <si>
    <t>3.sz.melléklet</t>
  </si>
  <si>
    <t>Alcím</t>
  </si>
  <si>
    <t>cím</t>
  </si>
  <si>
    <t>Előir.csop.neve</t>
  </si>
  <si>
    <t>bevételi</t>
  </si>
  <si>
    <t>előir.</t>
  </si>
  <si>
    <t>száma</t>
  </si>
  <si>
    <t>csop</t>
  </si>
  <si>
    <t>Bevételek</t>
  </si>
  <si>
    <t xml:space="preserve"> </t>
  </si>
  <si>
    <t>Önkormányzatoksajátos bevétele</t>
  </si>
  <si>
    <t>átengedett központi adók</t>
  </si>
  <si>
    <t>Bírságok,pótlékok</t>
  </si>
  <si>
    <t>Normatív kötött felhaszn.támogatások</t>
  </si>
  <si>
    <t>Műk.peszk.átv.önkorml</t>
  </si>
  <si>
    <t>Műk.peszk.átv.</t>
  </si>
  <si>
    <t>Műk.peszk.átv.fejezettől</t>
  </si>
  <si>
    <t>Műk.peszk.átv.alaptól</t>
  </si>
  <si>
    <t>Egyéb felhalmozási bevétel</t>
  </si>
  <si>
    <t>Támogatásértékű felhalmozási bev.</t>
  </si>
  <si>
    <t>Felhalm.c.pesz.</t>
  </si>
  <si>
    <t>Felhalm.c.peszkönk.</t>
  </si>
  <si>
    <t>Felhalm.c.peszk.átvét önk.Sztg</t>
  </si>
  <si>
    <t>átvét fejezettől</t>
  </si>
  <si>
    <t>Pénzforgalom nélküli bevételek</t>
  </si>
  <si>
    <t>Kiegyenlítő, függő, átfutó bevételek</t>
  </si>
  <si>
    <t>felhalm.kiad</t>
  </si>
  <si>
    <t>Kultúrház</t>
  </si>
  <si>
    <t>Normatív  felh.tám.</t>
  </si>
  <si>
    <t>Tartalék</t>
  </si>
  <si>
    <t>módelőtt</t>
  </si>
  <si>
    <t>móde</t>
  </si>
  <si>
    <t>2014. évi</t>
  </si>
  <si>
    <t>2014. évi összevont mérleg megbontása</t>
  </si>
  <si>
    <t>2014. évi költségvetésének összevont mérlege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</si>
</sst>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#,##0_ ;\-#,##0\ "/>
    <numFmt numFmtId="167" formatCode="mmm\ d/"/>
    <numFmt numFmtId="168" formatCode="_-* #,##0.00\ _F_t_-;\-* #,##0.00\ _F_t_-;_-* \-??\ _F_t_-;_-@_-"/>
  </numFmts>
  <fonts count="4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sz val="10"/>
      <color indexed="8"/>
      <name val="Arial CE"/>
      <family val="2"/>
    </font>
    <font>
      <b/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sz val="10"/>
      <color indexed="30"/>
      <name val="Arial"/>
      <family val="2"/>
    </font>
    <font>
      <i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ill="0" applyBorder="0" applyAlignment="0" applyProtection="0"/>
  </cellStyleXfs>
  <cellXfs count="48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5" fontId="1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5" fontId="0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66" fontId="1" fillId="0" borderId="27" xfId="0" applyNumberFormat="1" applyFont="1" applyBorder="1" applyAlignment="1">
      <alignment/>
    </xf>
    <xf numFmtId="166" fontId="1" fillId="0" borderId="28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27" xfId="0" applyNumberFormat="1" applyBorder="1" applyAlignment="1">
      <alignment/>
    </xf>
    <xf numFmtId="166" fontId="0" fillId="0" borderId="2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27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1" fillId="0" borderId="2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165" fontId="0" fillId="0" borderId="2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4" xfId="0" applyFont="1" applyFill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34" xfId="0" applyFont="1" applyFill="1" applyBorder="1" applyAlignment="1">
      <alignment/>
    </xf>
    <xf numFmtId="164" fontId="0" fillId="0" borderId="34" xfId="0" applyNumberFormat="1" applyFont="1" applyBorder="1" applyAlignment="1">
      <alignment/>
    </xf>
    <xf numFmtId="165" fontId="0" fillId="0" borderId="3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36" xfId="0" applyNumberFormat="1" applyFont="1" applyBorder="1" applyAlignment="1">
      <alignment/>
    </xf>
    <xf numFmtId="164" fontId="1" fillId="0" borderId="34" xfId="0" applyNumberFormat="1" applyFont="1" applyBorder="1" applyAlignment="1">
      <alignment/>
    </xf>
    <xf numFmtId="164" fontId="1" fillId="0" borderId="37" xfId="0" applyNumberFormat="1" applyFont="1" applyBorder="1" applyAlignment="1">
      <alignment/>
    </xf>
    <xf numFmtId="165" fontId="1" fillId="0" borderId="37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165" fontId="1" fillId="0" borderId="28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165" fontId="0" fillId="0" borderId="28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6" fontId="0" fillId="0" borderId="31" xfId="0" applyNumberFormat="1" applyFont="1" applyBorder="1" applyAlignment="1">
      <alignment/>
    </xf>
    <xf numFmtId="166" fontId="1" fillId="0" borderId="3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166" fontId="0" fillId="0" borderId="31" xfId="0" applyNumberFormat="1" applyBorder="1" applyAlignment="1">
      <alignment/>
    </xf>
    <xf numFmtId="166" fontId="0" fillId="0" borderId="24" xfId="0" applyNumberFormat="1" applyBorder="1" applyAlignment="1">
      <alignment/>
    </xf>
    <xf numFmtId="165" fontId="0" fillId="0" borderId="22" xfId="0" applyNumberFormat="1" applyBorder="1" applyAlignment="1">
      <alignment/>
    </xf>
    <xf numFmtId="3" fontId="0" fillId="0" borderId="38" xfId="0" applyNumberFormat="1" applyFont="1" applyBorder="1" applyAlignment="1">
      <alignment/>
    </xf>
    <xf numFmtId="165" fontId="0" fillId="0" borderId="39" xfId="0" applyNumberFormat="1" applyBorder="1" applyAlignment="1">
      <alignment/>
    </xf>
    <xf numFmtId="0" fontId="1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43" xfId="0" applyFont="1" applyBorder="1" applyAlignment="1">
      <alignment/>
    </xf>
    <xf numFmtId="0" fontId="1" fillId="0" borderId="41" xfId="0" applyFont="1" applyBorder="1" applyAlignment="1">
      <alignment/>
    </xf>
    <xf numFmtId="3" fontId="1" fillId="0" borderId="43" xfId="0" applyNumberFormat="1" applyFont="1" applyBorder="1" applyAlignment="1">
      <alignment/>
    </xf>
    <xf numFmtId="165" fontId="1" fillId="0" borderId="44" xfId="0" applyNumberFormat="1" applyFont="1" applyBorder="1" applyAlignment="1">
      <alignment/>
    </xf>
    <xf numFmtId="165" fontId="0" fillId="0" borderId="45" xfId="0" applyNumberFormat="1" applyFont="1" applyBorder="1" applyAlignment="1">
      <alignment/>
    </xf>
    <xf numFmtId="165" fontId="0" fillId="0" borderId="46" xfId="0" applyNumberFormat="1" applyFont="1" applyBorder="1" applyAlignment="1">
      <alignment/>
    </xf>
    <xf numFmtId="165" fontId="1" fillId="0" borderId="47" xfId="0" applyNumberFormat="1" applyFont="1" applyBorder="1" applyAlignment="1">
      <alignment/>
    </xf>
    <xf numFmtId="0" fontId="0" fillId="0" borderId="10" xfId="0" applyBorder="1" applyAlignment="1">
      <alignment/>
    </xf>
    <xf numFmtId="165" fontId="1" fillId="0" borderId="48" xfId="0" applyNumberFormat="1" applyFont="1" applyBorder="1" applyAlignment="1">
      <alignment/>
    </xf>
    <xf numFmtId="165" fontId="1" fillId="0" borderId="49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165" fontId="1" fillId="0" borderId="39" xfId="0" applyNumberFormat="1" applyFont="1" applyBorder="1" applyAlignment="1">
      <alignment/>
    </xf>
    <xf numFmtId="165" fontId="1" fillId="0" borderId="5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9" fontId="0" fillId="0" borderId="26" xfId="0" applyNumberFormat="1" applyBorder="1" applyAlignment="1">
      <alignment/>
    </xf>
    <xf numFmtId="165" fontId="0" fillId="0" borderId="49" xfId="0" applyNumberFormat="1" applyFont="1" applyBorder="1" applyAlignment="1">
      <alignment/>
    </xf>
    <xf numFmtId="165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0" fillId="0" borderId="23" xfId="0" applyNumberForma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3" fontId="1" fillId="0" borderId="54" xfId="0" applyNumberFormat="1" applyFont="1" applyBorder="1" applyAlignment="1">
      <alignment/>
    </xf>
    <xf numFmtId="165" fontId="1" fillId="0" borderId="55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165" fontId="1" fillId="0" borderId="46" xfId="0" applyNumberFormat="1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65" fontId="1" fillId="0" borderId="5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60" xfId="0" applyBorder="1" applyAlignment="1">
      <alignment/>
    </xf>
    <xf numFmtId="164" fontId="1" fillId="0" borderId="60" xfId="0" applyNumberFormat="1" applyFont="1" applyBorder="1" applyAlignment="1">
      <alignment/>
    </xf>
    <xf numFmtId="164" fontId="0" fillId="0" borderId="60" xfId="0" applyNumberFormat="1" applyBorder="1" applyAlignment="1">
      <alignment/>
    </xf>
    <xf numFmtId="165" fontId="0" fillId="0" borderId="60" xfId="0" applyNumberFormat="1" applyBorder="1" applyAlignment="1">
      <alignment/>
    </xf>
    <xf numFmtId="164" fontId="0" fillId="0" borderId="43" xfId="0" applyNumberFormat="1" applyBorder="1" applyAlignment="1">
      <alignment/>
    </xf>
    <xf numFmtId="0" fontId="0" fillId="0" borderId="61" xfId="0" applyBorder="1" applyAlignment="1">
      <alignment/>
    </xf>
    <xf numFmtId="164" fontId="0" fillId="0" borderId="61" xfId="0" applyNumberFormat="1" applyBorder="1" applyAlignment="1">
      <alignment/>
    </xf>
    <xf numFmtId="165" fontId="0" fillId="0" borderId="61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62" xfId="0" applyNumberFormat="1" applyBorder="1" applyAlignment="1">
      <alignment/>
    </xf>
    <xf numFmtId="164" fontId="0" fillId="0" borderId="52" xfId="0" applyNumberForma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165" fontId="1" fillId="0" borderId="65" xfId="0" applyNumberFormat="1" applyFont="1" applyBorder="1" applyAlignment="1">
      <alignment horizontal="center"/>
    </xf>
    <xf numFmtId="0" fontId="1" fillId="0" borderId="65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2" xfId="0" applyFont="1" applyBorder="1" applyAlignment="1">
      <alignment/>
    </xf>
    <xf numFmtId="0" fontId="1" fillId="0" borderId="62" xfId="0" applyFont="1" applyBorder="1" applyAlignment="1">
      <alignment/>
    </xf>
    <xf numFmtId="164" fontId="1" fillId="0" borderId="62" xfId="0" applyNumberFormat="1" applyFont="1" applyBorder="1" applyAlignment="1">
      <alignment wrapText="1"/>
    </xf>
    <xf numFmtId="164" fontId="1" fillId="0" borderId="62" xfId="0" applyNumberFormat="1" applyFont="1" applyBorder="1" applyAlignment="1">
      <alignment horizontal="center" wrapText="1"/>
    </xf>
    <xf numFmtId="0" fontId="1" fillId="0" borderId="62" xfId="0" applyFont="1" applyBorder="1" applyAlignment="1">
      <alignment wrapText="1"/>
    </xf>
    <xf numFmtId="165" fontId="1" fillId="0" borderId="62" xfId="0" applyNumberFormat="1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165" fontId="1" fillId="0" borderId="66" xfId="0" applyNumberFormat="1" applyFont="1" applyBorder="1" applyAlignment="1">
      <alignment horizontal="center" wrapText="1"/>
    </xf>
    <xf numFmtId="164" fontId="1" fillId="0" borderId="53" xfId="0" applyNumberFormat="1" applyFont="1" applyBorder="1" applyAlignment="1">
      <alignment wrapText="1"/>
    </xf>
    <xf numFmtId="164" fontId="1" fillId="0" borderId="66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30" xfId="0" applyFont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1" fillId="0" borderId="23" xfId="0" applyFont="1" applyBorder="1" applyAlignment="1">
      <alignment/>
    </xf>
    <xf numFmtId="3" fontId="5" fillId="0" borderId="26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165" fontId="5" fillId="0" borderId="2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66" fontId="1" fillId="0" borderId="23" xfId="0" applyNumberFormat="1" applyFont="1" applyBorder="1" applyAlignment="1">
      <alignment/>
    </xf>
    <xf numFmtId="165" fontId="5" fillId="0" borderId="67" xfId="0" applyNumberFormat="1" applyFont="1" applyBorder="1" applyAlignment="1">
      <alignment/>
    </xf>
    <xf numFmtId="166" fontId="1" fillId="0" borderId="68" xfId="0" applyNumberFormat="1" applyFont="1" applyBorder="1" applyAlignment="1">
      <alignment/>
    </xf>
    <xf numFmtId="164" fontId="1" fillId="0" borderId="69" xfId="0" applyNumberFormat="1" applyFont="1" applyBorder="1" applyAlignment="1">
      <alignment/>
    </xf>
    <xf numFmtId="164" fontId="1" fillId="0" borderId="7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1" fillId="0" borderId="60" xfId="0" applyFont="1" applyBorder="1" applyAlignment="1">
      <alignment/>
    </xf>
    <xf numFmtId="166" fontId="0" fillId="0" borderId="6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71" xfId="0" applyNumberFormat="1" applyFont="1" applyBorder="1" applyAlignment="1">
      <alignment/>
    </xf>
    <xf numFmtId="164" fontId="0" fillId="0" borderId="42" xfId="0" applyNumberFormat="1" applyBorder="1" applyAlignment="1">
      <alignment/>
    </xf>
    <xf numFmtId="164" fontId="0" fillId="0" borderId="41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64" fontId="1" fillId="0" borderId="67" xfId="0" applyNumberFormat="1" applyFont="1" applyBorder="1" applyAlignment="1">
      <alignment/>
    </xf>
    <xf numFmtId="164" fontId="7" fillId="0" borderId="60" xfId="0" applyNumberFormat="1" applyFont="1" applyBorder="1" applyAlignment="1">
      <alignment/>
    </xf>
    <xf numFmtId="166" fontId="0" fillId="0" borderId="43" xfId="0" applyNumberFormat="1" applyBorder="1" applyAlignment="1">
      <alignment/>
    </xf>
    <xf numFmtId="165" fontId="5" fillId="0" borderId="72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4" fontId="0" fillId="0" borderId="72" xfId="0" applyNumberFormat="1" applyFont="1" applyBorder="1" applyAlignment="1">
      <alignment/>
    </xf>
    <xf numFmtId="0" fontId="0" fillId="0" borderId="60" xfId="0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164" fontId="5" fillId="0" borderId="60" xfId="0" applyNumberFormat="1" applyFont="1" applyBorder="1" applyAlignment="1">
      <alignment/>
    </xf>
    <xf numFmtId="166" fontId="1" fillId="0" borderId="19" xfId="0" applyNumberFormat="1" applyFont="1" applyBorder="1" applyAlignment="1">
      <alignment/>
    </xf>
    <xf numFmtId="0" fontId="1" fillId="0" borderId="60" xfId="0" applyFont="1" applyBorder="1" applyAlignment="1">
      <alignment/>
    </xf>
    <xf numFmtId="166" fontId="1" fillId="0" borderId="60" xfId="0" applyNumberFormat="1" applyFont="1" applyBorder="1" applyAlignment="1">
      <alignment/>
    </xf>
    <xf numFmtId="165" fontId="1" fillId="0" borderId="60" xfId="0" applyNumberFormat="1" applyFont="1" applyBorder="1" applyAlignment="1">
      <alignment/>
    </xf>
    <xf numFmtId="166" fontId="1" fillId="0" borderId="18" xfId="0" applyNumberFormat="1" applyFont="1" applyBorder="1" applyAlignment="1">
      <alignment/>
    </xf>
    <xf numFmtId="164" fontId="1" fillId="0" borderId="72" xfId="0" applyNumberFormat="1" applyFont="1" applyBorder="1" applyAlignment="1">
      <alignment/>
    </xf>
    <xf numFmtId="0" fontId="0" fillId="0" borderId="60" xfId="0" applyFont="1" applyBorder="1" applyAlignment="1">
      <alignment/>
    </xf>
    <xf numFmtId="166" fontId="0" fillId="0" borderId="60" xfId="0" applyNumberFormat="1" applyFont="1" applyBorder="1" applyAlignment="1">
      <alignment/>
    </xf>
    <xf numFmtId="164" fontId="0" fillId="0" borderId="60" xfId="0" applyNumberFormat="1" applyFont="1" applyBorder="1" applyAlignment="1">
      <alignment/>
    </xf>
    <xf numFmtId="165" fontId="7" fillId="0" borderId="72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0" fontId="0" fillId="0" borderId="60" xfId="0" applyFont="1" applyBorder="1" applyAlignment="1">
      <alignment/>
    </xf>
    <xf numFmtId="0" fontId="1" fillId="0" borderId="43" xfId="0" applyFont="1" applyBorder="1" applyAlignment="1">
      <alignment/>
    </xf>
    <xf numFmtId="165" fontId="0" fillId="0" borderId="60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166" fontId="0" fillId="0" borderId="43" xfId="0" applyNumberFormat="1" applyFont="1" applyBorder="1" applyAlignment="1">
      <alignment/>
    </xf>
    <xf numFmtId="164" fontId="0" fillId="0" borderId="42" xfId="0" applyNumberFormat="1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166" fontId="1" fillId="0" borderId="27" xfId="0" applyNumberFormat="1" applyFont="1" applyFill="1" applyBorder="1" applyAlignment="1">
      <alignment/>
    </xf>
    <xf numFmtId="166" fontId="1" fillId="0" borderId="43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3" fontId="9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166" fontId="0" fillId="0" borderId="42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0" fillId="0" borderId="61" xfId="0" applyFont="1" applyBorder="1" applyAlignment="1">
      <alignment/>
    </xf>
    <xf numFmtId="166" fontId="0" fillId="0" borderId="61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73" xfId="0" applyFont="1" applyBorder="1" applyAlignment="1">
      <alignment/>
    </xf>
    <xf numFmtId="0" fontId="1" fillId="0" borderId="61" xfId="0" applyFont="1" applyBorder="1" applyAlignment="1">
      <alignment/>
    </xf>
    <xf numFmtId="0" fontId="0" fillId="0" borderId="29" xfId="0" applyFont="1" applyBorder="1" applyAlignment="1">
      <alignment/>
    </xf>
    <xf numFmtId="164" fontId="0" fillId="0" borderId="61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61" xfId="0" applyNumberFormat="1" applyFont="1" applyBorder="1" applyAlignment="1">
      <alignment/>
    </xf>
    <xf numFmtId="165" fontId="0" fillId="0" borderId="61" xfId="0" applyNumberFormat="1" applyFont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4" fontId="0" fillId="0" borderId="73" xfId="0" applyNumberFormat="1" applyFont="1" applyBorder="1" applyAlignment="1">
      <alignment/>
    </xf>
    <xf numFmtId="164" fontId="7" fillId="0" borderId="26" xfId="0" applyNumberFormat="1" applyFont="1" applyBorder="1" applyAlignment="1">
      <alignment/>
    </xf>
    <xf numFmtId="166" fontId="0" fillId="0" borderId="74" xfId="0" applyNumberFormat="1" applyFont="1" applyBorder="1" applyAlignment="1">
      <alignment/>
    </xf>
    <xf numFmtId="164" fontId="0" fillId="0" borderId="75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166" fontId="1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6" fontId="1" fillId="0" borderId="76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77" xfId="0" applyNumberFormat="1" applyFont="1" applyBorder="1" applyAlignment="1">
      <alignment/>
    </xf>
    <xf numFmtId="164" fontId="7" fillId="0" borderId="23" xfId="0" applyNumberFormat="1" applyFont="1" applyBorder="1" applyAlignment="1">
      <alignment/>
    </xf>
    <xf numFmtId="164" fontId="5" fillId="0" borderId="78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71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3" fontId="0" fillId="0" borderId="6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0" fillId="0" borderId="79" xfId="0" applyBorder="1" applyAlignment="1">
      <alignment/>
    </xf>
    <xf numFmtId="3" fontId="0" fillId="0" borderId="43" xfId="0" applyNumberFormat="1" applyBorder="1" applyAlignment="1">
      <alignment/>
    </xf>
    <xf numFmtId="166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27" xfId="0" applyBorder="1" applyAlignment="1">
      <alignment/>
    </xf>
    <xf numFmtId="0" fontId="1" fillId="0" borderId="27" xfId="0" applyFont="1" applyBorder="1" applyAlignment="1">
      <alignment/>
    </xf>
    <xf numFmtId="3" fontId="0" fillId="0" borderId="80" xfId="0" applyNumberFormat="1" applyBorder="1" applyAlignment="1">
      <alignment/>
    </xf>
    <xf numFmtId="164" fontId="5" fillId="0" borderId="80" xfId="0" applyNumberFormat="1" applyFont="1" applyBorder="1" applyAlignment="1">
      <alignment/>
    </xf>
    <xf numFmtId="165" fontId="0" fillId="0" borderId="27" xfId="0" applyNumberFormat="1" applyBorder="1" applyAlignment="1">
      <alignment/>
    </xf>
    <xf numFmtId="165" fontId="5" fillId="0" borderId="31" xfId="0" applyNumberFormat="1" applyFont="1" applyBorder="1" applyAlignment="1">
      <alignment/>
    </xf>
    <xf numFmtId="3" fontId="0" fillId="0" borderId="62" xfId="0" applyNumberFormat="1" applyBorder="1" applyAlignment="1">
      <alignment/>
    </xf>
    <xf numFmtId="0" fontId="1" fillId="0" borderId="78" xfId="0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165" fontId="1" fillId="0" borderId="35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5" fillId="0" borderId="77" xfId="0" applyNumberFormat="1" applyFont="1" applyBorder="1" applyAlignment="1">
      <alignment/>
    </xf>
    <xf numFmtId="164" fontId="0" fillId="0" borderId="77" xfId="0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0" fillId="0" borderId="73" xfId="0" applyBorder="1" applyAlignment="1">
      <alignment/>
    </xf>
    <xf numFmtId="0" fontId="0" fillId="0" borderId="29" xfId="0" applyBorder="1" applyAlignment="1">
      <alignment/>
    </xf>
    <xf numFmtId="0" fontId="1" fillId="0" borderId="68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65" xfId="0" applyFont="1" applyBorder="1" applyAlignment="1">
      <alignment horizontal="center"/>
    </xf>
    <xf numFmtId="165" fontId="0" fillId="0" borderId="65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66" xfId="0" applyFont="1" applyBorder="1" applyAlignment="1">
      <alignment horizontal="center" wrapText="1"/>
    </xf>
    <xf numFmtId="0" fontId="1" fillId="0" borderId="74" xfId="0" applyFont="1" applyBorder="1" applyAlignment="1">
      <alignment wrapText="1"/>
    </xf>
    <xf numFmtId="0" fontId="1" fillId="0" borderId="71" xfId="0" applyFont="1" applyBorder="1" applyAlignment="1">
      <alignment/>
    </xf>
    <xf numFmtId="0" fontId="1" fillId="0" borderId="69" xfId="0" applyFont="1" applyBorder="1" applyAlignment="1">
      <alignment/>
    </xf>
    <xf numFmtId="164" fontId="0" fillId="0" borderId="63" xfId="0" applyNumberFormat="1" applyBorder="1" applyAlignment="1">
      <alignment/>
    </xf>
    <xf numFmtId="0" fontId="0" fillId="0" borderId="63" xfId="0" applyBorder="1" applyAlignment="1">
      <alignment/>
    </xf>
    <xf numFmtId="165" fontId="0" fillId="0" borderId="63" xfId="0" applyNumberFormat="1" applyBorder="1" applyAlignment="1">
      <alignment/>
    </xf>
    <xf numFmtId="164" fontId="0" fillId="0" borderId="64" xfId="0" applyNumberFormat="1" applyBorder="1" applyAlignment="1">
      <alignment/>
    </xf>
    <xf numFmtId="164" fontId="0" fillId="0" borderId="70" xfId="0" applyNumberFormat="1" applyBorder="1" applyAlignment="1">
      <alignment/>
    </xf>
    <xf numFmtId="164" fontId="0" fillId="0" borderId="68" xfId="0" applyNumberFormat="1" applyBorder="1" applyAlignment="1">
      <alignment/>
    </xf>
    <xf numFmtId="0" fontId="1" fillId="0" borderId="79" xfId="0" applyFont="1" applyBorder="1" applyAlignment="1">
      <alignment/>
    </xf>
    <xf numFmtId="0" fontId="1" fillId="0" borderId="42" xfId="0" applyFont="1" applyBorder="1" applyAlignment="1">
      <alignment/>
    </xf>
    <xf numFmtId="164" fontId="0" fillId="0" borderId="72" xfId="0" applyNumberFormat="1" applyBorder="1" applyAlignment="1">
      <alignment/>
    </xf>
    <xf numFmtId="164" fontId="0" fillId="0" borderId="79" xfId="0" applyNumberFormat="1" applyBorder="1" applyAlignment="1">
      <alignment/>
    </xf>
    <xf numFmtId="166" fontId="0" fillId="0" borderId="42" xfId="0" applyNumberFormat="1" applyBorder="1" applyAlignment="1">
      <alignment/>
    </xf>
    <xf numFmtId="0" fontId="1" fillId="0" borderId="60" xfId="0" applyFont="1" applyFill="1" applyBorder="1" applyAlignment="1">
      <alignment/>
    </xf>
    <xf numFmtId="3" fontId="1" fillId="0" borderId="60" xfId="0" applyNumberFormat="1" applyFont="1" applyBorder="1" applyAlignment="1">
      <alignment/>
    </xf>
    <xf numFmtId="164" fontId="1" fillId="0" borderId="43" xfId="0" applyNumberFormat="1" applyFont="1" applyBorder="1" applyAlignment="1">
      <alignment/>
    </xf>
    <xf numFmtId="164" fontId="1" fillId="0" borderId="79" xfId="0" applyNumberFormat="1" applyFont="1" applyBorder="1" applyAlignment="1">
      <alignment/>
    </xf>
    <xf numFmtId="164" fontId="1" fillId="0" borderId="81" xfId="0" applyNumberFormat="1" applyFont="1" applyBorder="1" applyAlignment="1">
      <alignment/>
    </xf>
    <xf numFmtId="164" fontId="0" fillId="0" borderId="81" xfId="0" applyNumberFormat="1" applyFont="1" applyBorder="1" applyAlignment="1">
      <alignment/>
    </xf>
    <xf numFmtId="164" fontId="0" fillId="0" borderId="43" xfId="0" applyNumberFormat="1" applyFont="1" applyBorder="1" applyAlignment="1">
      <alignment/>
    </xf>
    <xf numFmtId="164" fontId="0" fillId="0" borderId="79" xfId="0" applyNumberFormat="1" applyFont="1" applyBorder="1" applyAlignment="1">
      <alignment/>
    </xf>
    <xf numFmtId="164" fontId="0" fillId="0" borderId="42" xfId="0" applyNumberFormat="1" applyFont="1" applyBorder="1" applyAlignment="1">
      <alignment/>
    </xf>
    <xf numFmtId="165" fontId="0" fillId="0" borderId="42" xfId="0" applyNumberFormat="1" applyFont="1" applyBorder="1" applyAlignment="1">
      <alignment/>
    </xf>
    <xf numFmtId="166" fontId="1" fillId="0" borderId="42" xfId="0" applyNumberFormat="1" applyFont="1" applyBorder="1" applyAlignment="1">
      <alignment/>
    </xf>
    <xf numFmtId="0" fontId="0" fillId="0" borderId="74" xfId="0" applyBorder="1" applyAlignment="1">
      <alignment/>
    </xf>
    <xf numFmtId="0" fontId="1" fillId="0" borderId="75" xfId="0" applyFont="1" applyBorder="1" applyAlignment="1">
      <alignment/>
    </xf>
    <xf numFmtId="0" fontId="1" fillId="0" borderId="82" xfId="0" applyFont="1" applyBorder="1" applyAlignment="1">
      <alignment/>
    </xf>
    <xf numFmtId="164" fontId="0" fillId="0" borderId="73" xfId="0" applyNumberFormat="1" applyFont="1" applyBorder="1" applyAlignment="1">
      <alignment/>
    </xf>
    <xf numFmtId="165" fontId="0" fillId="0" borderId="73" xfId="0" applyNumberFormat="1" applyFont="1" applyBorder="1" applyAlignment="1">
      <alignment/>
    </xf>
    <xf numFmtId="3" fontId="0" fillId="0" borderId="61" xfId="0" applyNumberFormat="1" applyBorder="1" applyAlignment="1">
      <alignment/>
    </xf>
    <xf numFmtId="164" fontId="1" fillId="0" borderId="61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82" xfId="0" applyNumberFormat="1" applyBorder="1" applyAlignment="1">
      <alignment/>
    </xf>
    <xf numFmtId="164" fontId="0" fillId="0" borderId="8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76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3" fontId="0" fillId="0" borderId="14" xfId="0" applyNumberFormat="1" applyBorder="1" applyAlignment="1">
      <alignment/>
    </xf>
    <xf numFmtId="165" fontId="0" fillId="0" borderId="14" xfId="0" applyNumberForma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76" xfId="0" applyNumberFormat="1" applyFont="1" applyBorder="1" applyAlignment="1">
      <alignment/>
    </xf>
    <xf numFmtId="0" fontId="1" fillId="0" borderId="76" xfId="0" applyFont="1" applyBorder="1" applyAlignment="1">
      <alignment/>
    </xf>
    <xf numFmtId="0" fontId="1" fillId="0" borderId="77" xfId="0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80" xfId="0" applyNumberFormat="1" applyFont="1" applyBorder="1" applyAlignment="1">
      <alignment/>
    </xf>
    <xf numFmtId="164" fontId="1" fillId="0" borderId="80" xfId="0" applyNumberFormat="1" applyFont="1" applyBorder="1" applyAlignment="1">
      <alignment/>
    </xf>
    <xf numFmtId="164" fontId="1" fillId="0" borderId="59" xfId="0" applyNumberFormat="1" applyFont="1" applyBorder="1" applyAlignment="1">
      <alignment/>
    </xf>
    <xf numFmtId="0" fontId="1" fillId="0" borderId="38" xfId="0" applyFont="1" applyBorder="1" applyAlignment="1">
      <alignment/>
    </xf>
    <xf numFmtId="164" fontId="1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0" fillId="0" borderId="71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38" xfId="0" applyNumberFormat="1" applyBorder="1" applyAlignment="1">
      <alignment/>
    </xf>
    <xf numFmtId="3" fontId="1" fillId="0" borderId="61" xfId="0" applyNumberFormat="1" applyFont="1" applyBorder="1" applyAlignment="1">
      <alignment/>
    </xf>
    <xf numFmtId="165" fontId="1" fillId="0" borderId="61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0" fillId="0" borderId="75" xfId="0" applyNumberFormat="1" applyBorder="1" applyAlignment="1">
      <alignment/>
    </xf>
    <xf numFmtId="166" fontId="1" fillId="0" borderId="73" xfId="0" applyNumberFormat="1" applyFont="1" applyBorder="1" applyAlignment="1">
      <alignment/>
    </xf>
    <xf numFmtId="166" fontId="1" fillId="0" borderId="6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5" fontId="0" fillId="0" borderId="62" xfId="0" applyNumberFormat="1" applyBorder="1" applyAlignment="1">
      <alignment/>
    </xf>
    <xf numFmtId="0" fontId="1" fillId="0" borderId="84" xfId="0" applyFont="1" applyBorder="1" applyAlignment="1">
      <alignment/>
    </xf>
    <xf numFmtId="164" fontId="1" fillId="0" borderId="78" xfId="0" applyNumberFormat="1" applyFont="1" applyBorder="1" applyAlignment="1">
      <alignment/>
    </xf>
    <xf numFmtId="165" fontId="0" fillId="0" borderId="37" xfId="0" applyNumberFormat="1" applyBorder="1" applyAlignment="1">
      <alignment/>
    </xf>
    <xf numFmtId="164" fontId="1" fillId="0" borderId="57" xfId="0" applyNumberFormat="1" applyFont="1" applyBorder="1" applyAlignment="1">
      <alignment/>
    </xf>
    <xf numFmtId="165" fontId="0" fillId="0" borderId="59" xfId="0" applyNumberFormat="1" applyBorder="1" applyAlignment="1">
      <alignment/>
    </xf>
    <xf numFmtId="0" fontId="0" fillId="0" borderId="85" xfId="0" applyBorder="1" applyAlignment="1">
      <alignment/>
    </xf>
    <xf numFmtId="0" fontId="0" fillId="0" borderId="80" xfId="0" applyBorder="1" applyAlignment="1">
      <alignment/>
    </xf>
    <xf numFmtId="0" fontId="1" fillId="0" borderId="80" xfId="0" applyFont="1" applyBorder="1" applyAlignment="1">
      <alignment/>
    </xf>
    <xf numFmtId="164" fontId="1" fillId="0" borderId="80" xfId="0" applyNumberFormat="1" applyFont="1" applyBorder="1" applyAlignment="1">
      <alignment wrapText="1"/>
    </xf>
    <xf numFmtId="164" fontId="1" fillId="0" borderId="58" xfId="0" applyNumberFormat="1" applyFont="1" applyBorder="1" applyAlignment="1">
      <alignment wrapText="1"/>
    </xf>
    <xf numFmtId="165" fontId="1" fillId="0" borderId="77" xfId="0" applyNumberFormat="1" applyFont="1" applyBorder="1" applyAlignment="1">
      <alignment horizontal="center"/>
    </xf>
    <xf numFmtId="165" fontId="0" fillId="0" borderId="38" xfId="0" applyNumberFormat="1" applyBorder="1" applyAlignment="1">
      <alignment/>
    </xf>
    <xf numFmtId="165" fontId="1" fillId="0" borderId="72" xfId="0" applyNumberFormat="1" applyFont="1" applyBorder="1" applyAlignment="1">
      <alignment/>
    </xf>
    <xf numFmtId="0" fontId="2" fillId="0" borderId="60" xfId="0" applyFont="1" applyBorder="1" applyAlignment="1">
      <alignment/>
    </xf>
    <xf numFmtId="167" fontId="1" fillId="0" borderId="60" xfId="40" applyNumberFormat="1" applyFont="1" applyFill="1" applyBorder="1" applyAlignment="1" applyProtection="1">
      <alignment/>
      <protection/>
    </xf>
    <xf numFmtId="165" fontId="0" fillId="0" borderId="72" xfId="0" applyNumberFormat="1" applyBorder="1" applyAlignment="1">
      <alignment/>
    </xf>
    <xf numFmtId="164" fontId="0" fillId="0" borderId="60" xfId="0" applyNumberFormat="1" applyFont="1" applyFill="1" applyBorder="1" applyAlignment="1">
      <alignment/>
    </xf>
    <xf numFmtId="3" fontId="0" fillId="0" borderId="60" xfId="0" applyNumberFormat="1" applyFill="1" applyBorder="1" applyAlignment="1">
      <alignment/>
    </xf>
    <xf numFmtId="0" fontId="14" fillId="0" borderId="0" xfId="0" applyFont="1" applyAlignment="1">
      <alignment/>
    </xf>
    <xf numFmtId="0" fontId="2" fillId="0" borderId="41" xfId="0" applyFont="1" applyBorder="1" applyAlignment="1">
      <alignment/>
    </xf>
    <xf numFmtId="3" fontId="1" fillId="0" borderId="60" xfId="0" applyNumberFormat="1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1" fillId="0" borderId="43" xfId="0" applyFont="1" applyBorder="1" applyAlignment="1">
      <alignment horizontal="center"/>
    </xf>
    <xf numFmtId="3" fontId="0" fillId="0" borderId="60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0" borderId="86" xfId="0" applyFont="1" applyBorder="1" applyAlignment="1">
      <alignment/>
    </xf>
    <xf numFmtId="165" fontId="0" fillId="0" borderId="31" xfId="0" applyNumberFormat="1" applyBorder="1" applyAlignment="1">
      <alignment/>
    </xf>
    <xf numFmtId="165" fontId="1" fillId="0" borderId="77" xfId="0" applyNumberFormat="1" applyFont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63" xfId="0" applyFont="1" applyBorder="1" applyAlignment="1">
      <alignment horizontal="left"/>
    </xf>
    <xf numFmtId="0" fontId="1" fillId="0" borderId="70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42" xfId="0" applyBorder="1" applyAlignment="1">
      <alignment/>
    </xf>
    <xf numFmtId="0" fontId="1" fillId="0" borderId="60" xfId="0" applyFont="1" applyBorder="1" applyAlignment="1">
      <alignment/>
    </xf>
    <xf numFmtId="0" fontId="0" fillId="0" borderId="60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60" xfId="0" applyFont="1" applyBorder="1" applyAlignment="1">
      <alignment/>
    </xf>
    <xf numFmtId="0" fontId="0" fillId="0" borderId="60" xfId="0" applyBorder="1" applyAlignment="1">
      <alignment/>
    </xf>
    <xf numFmtId="0" fontId="0" fillId="0" borderId="60" xfId="0" applyFill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8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63" xfId="0" applyFont="1" applyBorder="1" applyAlignment="1">
      <alignment/>
    </xf>
    <xf numFmtId="0" fontId="0" fillId="0" borderId="62" xfId="0" applyBorder="1" applyAlignment="1">
      <alignment/>
    </xf>
    <xf numFmtId="0" fontId="1" fillId="0" borderId="64" xfId="0" applyFont="1" applyBorder="1" applyAlignment="1">
      <alignment horizontal="center"/>
    </xf>
    <xf numFmtId="0" fontId="2" fillId="0" borderId="60" xfId="0" applyFont="1" applyBorder="1" applyAlignment="1">
      <alignment horizontal="left"/>
    </xf>
    <xf numFmtId="0" fontId="2" fillId="0" borderId="60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83"/>
  <sheetViews>
    <sheetView zoomScale="57" zoomScaleNormal="57" zoomScalePageLayoutView="0" workbookViewId="0" topLeftCell="A10">
      <selection activeCell="AF47" sqref="AF47"/>
    </sheetView>
  </sheetViews>
  <sheetFormatPr defaultColWidth="9.140625" defaultRowHeight="12.75"/>
  <cols>
    <col min="1" max="1" width="3.28125" style="0" customWidth="1"/>
    <col min="2" max="2" width="2.28125" style="0" customWidth="1"/>
    <col min="3" max="3" width="3.7109375" style="0" customWidth="1"/>
    <col min="4" max="4" width="4.140625" style="0" customWidth="1"/>
    <col min="5" max="5" width="5.00390625" style="0" customWidth="1"/>
    <col min="7" max="7" width="10.00390625" style="0" customWidth="1"/>
    <col min="8" max="8" width="10.7109375" style="1" customWidth="1"/>
    <col min="9" max="9" width="10.140625" style="1" customWidth="1"/>
    <col min="10" max="10" width="13.140625" style="1" customWidth="1"/>
    <col min="11" max="11" width="9.8515625" style="0" customWidth="1"/>
    <col min="12" max="12" width="7.8515625" style="2" customWidth="1"/>
    <col min="13" max="13" width="6.8515625" style="0" customWidth="1"/>
    <col min="14" max="14" width="2.7109375" style="0" customWidth="1"/>
    <col min="15" max="15" width="2.28125" style="0" customWidth="1"/>
    <col min="16" max="16" width="4.421875" style="0" customWidth="1"/>
    <col min="17" max="17" width="4.7109375" style="0" customWidth="1"/>
    <col min="18" max="18" width="18.421875" style="0" customWidth="1"/>
    <col min="19" max="19" width="16.421875" style="1" customWidth="1"/>
    <col min="20" max="20" width="10.28125" style="1" customWidth="1"/>
    <col min="21" max="21" width="10.7109375" style="1" customWidth="1"/>
    <col min="23" max="23" width="7.57421875" style="2" customWidth="1"/>
  </cols>
  <sheetData>
    <row r="1" spans="1:23" ht="12.75">
      <c r="A1" s="3"/>
      <c r="B1" s="3"/>
      <c r="C1" s="3"/>
      <c r="D1" s="3"/>
      <c r="E1" s="3"/>
      <c r="F1" s="3"/>
      <c r="G1" s="3"/>
      <c r="H1" s="4" t="s">
        <v>0</v>
      </c>
      <c r="I1" s="4"/>
      <c r="J1" s="4"/>
      <c r="K1" s="5"/>
      <c r="L1" s="6"/>
      <c r="M1" s="3"/>
      <c r="N1" s="3"/>
      <c r="O1" s="3"/>
      <c r="P1" s="3"/>
      <c r="Q1" s="3"/>
      <c r="R1" s="3"/>
      <c r="S1" s="7"/>
      <c r="T1" s="7"/>
      <c r="U1" s="7"/>
      <c r="V1" s="3"/>
      <c r="W1" s="8"/>
    </row>
    <row r="2" spans="1:23" ht="12.75">
      <c r="A2" s="3"/>
      <c r="B2" s="3"/>
      <c r="C2" s="3"/>
      <c r="D2" s="3"/>
      <c r="E2" s="3"/>
      <c r="F2" s="3"/>
      <c r="G2" s="3"/>
      <c r="H2" s="4"/>
      <c r="I2" s="4" t="s">
        <v>151</v>
      </c>
      <c r="J2" s="4"/>
      <c r="K2" s="5"/>
      <c r="L2" s="6"/>
      <c r="M2" s="3"/>
      <c r="N2" s="3"/>
      <c r="O2" s="3"/>
      <c r="P2" s="3"/>
      <c r="Q2" s="3"/>
      <c r="R2" s="3"/>
      <c r="S2" s="7"/>
      <c r="T2" s="7" t="s">
        <v>1</v>
      </c>
      <c r="U2" s="7"/>
      <c r="V2" s="3"/>
      <c r="W2" s="8"/>
    </row>
    <row r="3" spans="1:23" ht="12.75">
      <c r="A3" s="3"/>
      <c r="B3" s="3"/>
      <c r="C3" s="3"/>
      <c r="D3" s="3"/>
      <c r="E3" s="3"/>
      <c r="F3" s="3"/>
      <c r="G3" s="3"/>
      <c r="H3" s="4"/>
      <c r="I3" s="4"/>
      <c r="J3" s="4"/>
      <c r="K3" s="5"/>
      <c r="L3" s="6"/>
      <c r="M3" s="3"/>
      <c r="N3" s="3"/>
      <c r="O3" s="3"/>
      <c r="P3" s="3"/>
      <c r="Q3" s="3"/>
      <c r="R3" s="3"/>
      <c r="S3" s="7"/>
      <c r="T3" s="7"/>
      <c r="U3" s="7"/>
      <c r="V3" s="3"/>
      <c r="W3" s="8"/>
    </row>
    <row r="4" spans="1:23" ht="12.75">
      <c r="A4" s="3"/>
      <c r="B4" s="3"/>
      <c r="C4" s="3"/>
      <c r="D4" s="3"/>
      <c r="E4" s="3"/>
      <c r="F4" s="3"/>
      <c r="G4" s="3"/>
      <c r="H4" s="7"/>
      <c r="I4" s="7"/>
      <c r="J4" s="7"/>
      <c r="K4" s="3"/>
      <c r="L4" s="8"/>
      <c r="M4" s="3"/>
      <c r="N4" s="3"/>
      <c r="O4" s="3"/>
      <c r="P4" s="3"/>
      <c r="Q4" s="3"/>
      <c r="R4" s="3"/>
      <c r="S4" s="7"/>
      <c r="T4" s="7"/>
      <c r="U4" s="7"/>
      <c r="V4" s="3"/>
      <c r="W4" s="8"/>
    </row>
    <row r="5" spans="1:23" ht="12.75">
      <c r="A5" s="9"/>
      <c r="B5" s="10"/>
      <c r="C5" s="10"/>
      <c r="D5" s="11"/>
      <c r="E5" s="12" t="s">
        <v>2</v>
      </c>
      <c r="F5" s="13"/>
      <c r="G5" s="13"/>
      <c r="H5" s="13"/>
      <c r="I5" s="12" t="s">
        <v>148</v>
      </c>
      <c r="J5" s="14" t="s">
        <v>3</v>
      </c>
      <c r="K5" s="15" t="s">
        <v>4</v>
      </c>
      <c r="L5" s="16"/>
      <c r="M5" s="17"/>
      <c r="N5" s="9"/>
      <c r="O5" s="13"/>
      <c r="P5" s="18"/>
      <c r="Q5" s="18" t="s">
        <v>5</v>
      </c>
      <c r="R5" s="12"/>
      <c r="S5" s="13"/>
      <c r="T5" s="12" t="s">
        <v>148</v>
      </c>
      <c r="U5" s="14" t="s">
        <v>3</v>
      </c>
      <c r="V5" s="15" t="s">
        <v>6</v>
      </c>
      <c r="W5" s="16"/>
    </row>
    <row r="6" spans="1:23" ht="13.5" customHeight="1" hidden="1">
      <c r="A6" s="19"/>
      <c r="B6" s="20"/>
      <c r="C6" s="20"/>
      <c r="D6" s="21"/>
      <c r="E6" s="22"/>
      <c r="F6" s="20"/>
      <c r="G6" s="20"/>
      <c r="H6" s="20"/>
      <c r="I6" s="22"/>
      <c r="J6" s="20"/>
      <c r="K6" s="23"/>
      <c r="L6" s="24"/>
      <c r="M6" s="17"/>
      <c r="N6" s="19"/>
      <c r="O6" s="25"/>
      <c r="P6" s="26"/>
      <c r="Q6" s="27"/>
      <c r="R6" s="28"/>
      <c r="S6" s="29"/>
      <c r="T6" s="30"/>
      <c r="U6" s="31"/>
      <c r="V6" s="32"/>
      <c r="W6" s="33"/>
    </row>
    <row r="7" spans="1:23" ht="12.75">
      <c r="A7" s="34" t="s">
        <v>7</v>
      </c>
      <c r="B7" s="29"/>
      <c r="C7" s="29"/>
      <c r="D7" s="35"/>
      <c r="E7" s="28" t="s">
        <v>8</v>
      </c>
      <c r="F7" s="29"/>
      <c r="G7" s="29"/>
      <c r="H7" s="29"/>
      <c r="I7" s="28"/>
      <c r="J7" s="36"/>
      <c r="K7" s="37"/>
      <c r="L7" s="33"/>
      <c r="M7" s="17"/>
      <c r="N7" s="38" t="s">
        <v>9</v>
      </c>
      <c r="O7" s="29"/>
      <c r="P7" s="29"/>
      <c r="Q7" s="39" t="s">
        <v>10</v>
      </c>
      <c r="R7" s="40"/>
      <c r="S7" s="40"/>
      <c r="T7" s="41"/>
      <c r="U7" s="41"/>
      <c r="V7" s="42"/>
      <c r="W7" s="33"/>
    </row>
    <row r="8" spans="1:23" ht="12.75">
      <c r="A8" s="34"/>
      <c r="B8" s="29" t="s">
        <v>11</v>
      </c>
      <c r="C8" s="29"/>
      <c r="D8" s="35"/>
      <c r="E8" s="28"/>
      <c r="F8" s="29" t="s">
        <v>12</v>
      </c>
      <c r="G8" s="29"/>
      <c r="H8" s="29"/>
      <c r="I8" s="41">
        <f>SUM(I15)</f>
        <v>2467</v>
      </c>
      <c r="J8" s="41">
        <f>SUM(J15)</f>
        <v>0</v>
      </c>
      <c r="K8" s="41">
        <f>SUM(J8,I8)</f>
        <v>2467</v>
      </c>
      <c r="L8" s="33"/>
      <c r="M8" s="3"/>
      <c r="N8" s="38"/>
      <c r="O8" s="29" t="s">
        <v>11</v>
      </c>
      <c r="P8" s="29"/>
      <c r="Q8" s="28"/>
      <c r="R8" s="29" t="s">
        <v>13</v>
      </c>
      <c r="S8" s="29"/>
      <c r="T8" s="41">
        <f>SUM(T16,T15)</f>
        <v>28245</v>
      </c>
      <c r="U8" s="41">
        <f>SUM(U16,U15)</f>
        <v>5577</v>
      </c>
      <c r="V8" s="41">
        <f>SUM(V16,V15)</f>
        <v>33822</v>
      </c>
      <c r="W8" s="33"/>
    </row>
    <row r="9" spans="1:23" ht="12.75" customHeight="1" hidden="1">
      <c r="A9" s="38"/>
      <c r="B9" s="17"/>
      <c r="C9" s="17"/>
      <c r="D9" s="43"/>
      <c r="E9" s="44"/>
      <c r="F9" s="17"/>
      <c r="G9" s="17"/>
      <c r="H9" s="17"/>
      <c r="I9" s="45"/>
      <c r="J9" s="46"/>
      <c r="K9" s="41">
        <f>SUM(K16)</f>
        <v>0</v>
      </c>
      <c r="L9" s="24"/>
      <c r="M9" s="3"/>
      <c r="N9" s="38"/>
      <c r="O9" s="17"/>
      <c r="P9" s="17"/>
      <c r="Q9" s="44"/>
      <c r="R9" s="17"/>
      <c r="S9" s="17"/>
      <c r="T9" s="45"/>
      <c r="U9" s="45"/>
      <c r="V9" s="47">
        <f>SUM(T9:U9)</f>
        <v>0</v>
      </c>
      <c r="W9" s="24"/>
    </row>
    <row r="10" spans="1:23" ht="12.75">
      <c r="A10" s="38"/>
      <c r="B10" s="17"/>
      <c r="C10" s="17"/>
      <c r="D10" s="43">
        <v>1</v>
      </c>
      <c r="E10" s="44"/>
      <c r="F10" s="17" t="s">
        <v>12</v>
      </c>
      <c r="G10" s="17"/>
      <c r="H10" s="17"/>
      <c r="I10" s="45"/>
      <c r="J10" s="46"/>
      <c r="K10" s="41">
        <f>SUM(I10,J10)</f>
        <v>0</v>
      </c>
      <c r="L10" s="24"/>
      <c r="M10" s="3"/>
      <c r="N10" s="38"/>
      <c r="O10" s="17"/>
      <c r="P10" s="17"/>
      <c r="Q10" s="44"/>
      <c r="R10" s="17"/>
      <c r="S10" s="17"/>
      <c r="T10" s="45"/>
      <c r="U10" s="45"/>
      <c r="V10" s="47"/>
      <c r="W10" s="24"/>
    </row>
    <row r="11" spans="1:23" ht="12.75" hidden="1">
      <c r="A11" s="38"/>
      <c r="B11" s="17"/>
      <c r="C11" s="17"/>
      <c r="D11" s="43"/>
      <c r="E11" s="44"/>
      <c r="F11" s="48"/>
      <c r="G11" s="48"/>
      <c r="H11" s="48"/>
      <c r="I11" s="46"/>
      <c r="J11" s="46"/>
      <c r="K11" s="45">
        <f>SUM(I18,J18)</f>
        <v>2970</v>
      </c>
      <c r="L11" s="24"/>
      <c r="M11" s="3"/>
      <c r="N11" s="38"/>
      <c r="O11" s="17"/>
      <c r="P11" s="17"/>
      <c r="Q11" s="44"/>
      <c r="R11" s="48"/>
      <c r="S11" s="17"/>
      <c r="T11" s="41"/>
      <c r="U11" s="41"/>
      <c r="V11" s="41"/>
      <c r="W11" s="33"/>
    </row>
    <row r="12" spans="1:23" ht="12.75" hidden="1">
      <c r="A12" s="38"/>
      <c r="B12" s="17"/>
      <c r="C12" s="17"/>
      <c r="D12" s="43"/>
      <c r="E12" s="44"/>
      <c r="F12" s="17"/>
      <c r="G12" s="17"/>
      <c r="H12" s="17"/>
      <c r="I12" s="45"/>
      <c r="J12" s="45"/>
      <c r="K12" s="45">
        <f>SUM(I19,J19)</f>
        <v>0</v>
      </c>
      <c r="L12" s="24"/>
      <c r="M12" s="3"/>
      <c r="N12" s="38"/>
      <c r="O12" s="17"/>
      <c r="P12" s="17"/>
      <c r="Q12" s="44"/>
      <c r="R12" s="17"/>
      <c r="S12" s="17"/>
      <c r="T12" s="49"/>
      <c r="U12" s="45"/>
      <c r="V12" s="50"/>
      <c r="W12" s="24"/>
    </row>
    <row r="13" spans="1:23" ht="12.75" hidden="1">
      <c r="A13" s="38"/>
      <c r="B13" s="17"/>
      <c r="C13" s="17"/>
      <c r="D13" s="43"/>
      <c r="E13" s="44"/>
      <c r="F13" s="51"/>
      <c r="G13" s="17"/>
      <c r="H13" s="17"/>
      <c r="I13" s="45"/>
      <c r="J13" s="45"/>
      <c r="K13" s="45">
        <f>SUM(I20,J20)</f>
        <v>0</v>
      </c>
      <c r="L13" s="24"/>
      <c r="M13" s="3"/>
      <c r="N13" s="38"/>
      <c r="O13" s="17"/>
      <c r="P13" s="17"/>
      <c r="Q13" s="44"/>
      <c r="R13" s="51"/>
      <c r="S13" s="17"/>
      <c r="T13" s="49"/>
      <c r="U13" s="45"/>
      <c r="V13" s="45"/>
      <c r="W13" s="24"/>
    </row>
    <row r="14" spans="1:23" ht="12.75" hidden="1">
      <c r="A14" s="38"/>
      <c r="B14" s="17"/>
      <c r="C14" s="17"/>
      <c r="D14" s="43"/>
      <c r="E14" s="44"/>
      <c r="F14" s="51"/>
      <c r="G14" s="17"/>
      <c r="H14" s="17"/>
      <c r="I14" s="46"/>
      <c r="J14" s="46"/>
      <c r="K14" s="45">
        <f>SUM(I21,J21)</f>
        <v>0</v>
      </c>
      <c r="L14" s="24"/>
      <c r="M14" s="3"/>
      <c r="N14" s="38"/>
      <c r="O14" s="17"/>
      <c r="P14" s="17"/>
      <c r="Q14" s="44"/>
      <c r="R14" s="51"/>
      <c r="S14" s="17"/>
      <c r="T14" s="45"/>
      <c r="U14" s="45"/>
      <c r="V14" s="47"/>
      <c r="W14" s="24"/>
    </row>
    <row r="15" spans="1:23" ht="12.75">
      <c r="A15" s="38"/>
      <c r="B15" s="17"/>
      <c r="C15" s="17"/>
      <c r="D15" s="43"/>
      <c r="E15" s="44"/>
      <c r="F15" s="51" t="s">
        <v>14</v>
      </c>
      <c r="G15" s="48"/>
      <c r="H15" s="48"/>
      <c r="I15" s="46">
        <v>2467</v>
      </c>
      <c r="J15" s="46"/>
      <c r="K15" s="45">
        <f>SUM(I15,J15)</f>
        <v>2467</v>
      </c>
      <c r="L15" s="24"/>
      <c r="M15" s="3"/>
      <c r="N15" s="38"/>
      <c r="O15" s="17"/>
      <c r="P15" s="17"/>
      <c r="Q15" s="44"/>
      <c r="R15" s="52"/>
      <c r="S15" s="53"/>
      <c r="T15" s="54"/>
      <c r="U15" s="54"/>
      <c r="V15" s="54"/>
      <c r="W15" s="33"/>
    </row>
    <row r="16" spans="1:23" ht="12.75">
      <c r="A16" s="38"/>
      <c r="B16" s="17"/>
      <c r="C16" s="17"/>
      <c r="D16" s="43"/>
      <c r="E16" s="44"/>
      <c r="F16" s="459"/>
      <c r="G16" s="459"/>
      <c r="H16" s="459"/>
      <c r="I16" s="49"/>
      <c r="J16" s="49"/>
      <c r="K16" s="45"/>
      <c r="L16" s="24"/>
      <c r="M16" s="3"/>
      <c r="N16" s="38"/>
      <c r="O16" s="17"/>
      <c r="P16" s="17"/>
      <c r="Q16" s="44"/>
      <c r="R16" s="55" t="s">
        <v>14</v>
      </c>
      <c r="S16" s="55"/>
      <c r="T16" s="46">
        <v>28245</v>
      </c>
      <c r="U16" s="56">
        <v>5577</v>
      </c>
      <c r="V16" s="54">
        <f>SUM(T16:U16)</f>
        <v>33822</v>
      </c>
      <c r="W16" s="24"/>
    </row>
    <row r="17" spans="1:23" ht="12.75">
      <c r="A17" s="38"/>
      <c r="B17" s="17"/>
      <c r="C17" s="17"/>
      <c r="D17" s="43"/>
      <c r="E17" s="44"/>
      <c r="F17" s="57" t="s">
        <v>15</v>
      </c>
      <c r="G17" s="55"/>
      <c r="H17" s="55"/>
      <c r="I17" s="41">
        <f>SUM(I18:I20)</f>
        <v>2970</v>
      </c>
      <c r="J17" s="41">
        <f>SUM(J18:J20)</f>
        <v>0</v>
      </c>
      <c r="K17" s="41">
        <f>SUM(I17:J17)</f>
        <v>2970</v>
      </c>
      <c r="L17" s="33"/>
      <c r="M17" s="3"/>
      <c r="N17" s="38"/>
      <c r="O17" s="17"/>
      <c r="P17" s="17"/>
      <c r="Q17" s="44"/>
      <c r="R17" s="55"/>
      <c r="S17" s="55"/>
      <c r="T17" s="45"/>
      <c r="U17" s="58"/>
      <c r="V17" s="59"/>
      <c r="W17" s="24"/>
    </row>
    <row r="18" spans="1:23" ht="12.75">
      <c r="A18" s="38"/>
      <c r="B18" s="17"/>
      <c r="C18" s="17"/>
      <c r="D18" s="43"/>
      <c r="E18" s="44"/>
      <c r="F18" s="55" t="s">
        <v>16</v>
      </c>
      <c r="G18" s="55"/>
      <c r="H18" s="55"/>
      <c r="I18" s="60">
        <v>2970</v>
      </c>
      <c r="J18" s="49"/>
      <c r="K18" s="45">
        <f aca="true" t="shared" si="0" ref="K18:K30">SUM(I18:J18)</f>
        <v>2970</v>
      </c>
      <c r="L18" s="24"/>
      <c r="M18" s="3"/>
      <c r="N18" s="38"/>
      <c r="O18" s="17"/>
      <c r="P18" s="17"/>
      <c r="Q18" s="44"/>
      <c r="R18" s="55"/>
      <c r="S18" s="55"/>
      <c r="T18" s="45"/>
      <c r="U18" s="58"/>
      <c r="V18" s="59"/>
      <c r="W18" s="24"/>
    </row>
    <row r="19" spans="1:23" ht="12.75">
      <c r="A19" s="38"/>
      <c r="B19" s="17"/>
      <c r="C19" s="17"/>
      <c r="D19" s="43"/>
      <c r="E19" s="44"/>
      <c r="F19" s="52" t="s">
        <v>17</v>
      </c>
      <c r="G19" s="55"/>
      <c r="H19" s="55"/>
      <c r="I19" s="60">
        <v>0</v>
      </c>
      <c r="J19" s="49"/>
      <c r="K19" s="45">
        <f t="shared" si="0"/>
        <v>0</v>
      </c>
      <c r="L19" s="24"/>
      <c r="M19" s="3"/>
      <c r="N19" s="38"/>
      <c r="O19" s="17"/>
      <c r="P19" s="17"/>
      <c r="Q19" s="44"/>
      <c r="R19" s="55"/>
      <c r="S19" s="55"/>
      <c r="T19" s="45"/>
      <c r="U19" s="58"/>
      <c r="V19" s="59"/>
      <c r="W19" s="24"/>
    </row>
    <row r="20" spans="1:23" ht="12.75">
      <c r="A20" s="38"/>
      <c r="B20" s="17"/>
      <c r="C20" s="17"/>
      <c r="D20" s="43"/>
      <c r="E20" s="44"/>
      <c r="F20" s="52" t="s">
        <v>18</v>
      </c>
      <c r="G20" s="17"/>
      <c r="H20" s="17"/>
      <c r="I20" s="45">
        <v>0</v>
      </c>
      <c r="J20" s="46"/>
      <c r="K20" s="45">
        <f t="shared" si="0"/>
        <v>0</v>
      </c>
      <c r="L20" s="24"/>
      <c r="M20" s="3"/>
      <c r="N20" s="38"/>
      <c r="O20" s="17"/>
      <c r="P20" s="17"/>
      <c r="Q20" s="44"/>
      <c r="R20" s="51"/>
      <c r="S20" s="17"/>
      <c r="T20" s="45"/>
      <c r="U20" s="45"/>
      <c r="V20" s="47"/>
      <c r="W20" s="24"/>
    </row>
    <row r="21" spans="1:23" ht="12.75" customHeight="1" hidden="1">
      <c r="A21" s="38"/>
      <c r="B21" s="17"/>
      <c r="C21" s="17"/>
      <c r="D21" s="43"/>
      <c r="E21" s="44"/>
      <c r="F21" s="51"/>
      <c r="G21" s="17"/>
      <c r="H21" s="17"/>
      <c r="I21" s="45"/>
      <c r="J21" s="46"/>
      <c r="K21" s="45">
        <f t="shared" si="0"/>
        <v>0</v>
      </c>
      <c r="L21" s="24"/>
      <c r="M21" s="3"/>
      <c r="N21" s="38"/>
      <c r="O21" s="17"/>
      <c r="P21" s="17"/>
      <c r="Q21" s="44"/>
      <c r="R21" s="17"/>
      <c r="S21" s="17"/>
      <c r="T21" s="45"/>
      <c r="U21" s="45"/>
      <c r="V21" s="47"/>
      <c r="W21" s="24"/>
    </row>
    <row r="22" spans="1:23" ht="12.75" customHeight="1" hidden="1">
      <c r="A22" s="38"/>
      <c r="B22" s="17"/>
      <c r="C22" s="17"/>
      <c r="D22" s="43"/>
      <c r="E22" s="44"/>
      <c r="F22" s="51"/>
      <c r="G22" s="17"/>
      <c r="H22" s="17"/>
      <c r="I22" s="45"/>
      <c r="J22" s="46"/>
      <c r="K22" s="45">
        <f t="shared" si="0"/>
        <v>0</v>
      </c>
      <c r="L22" s="24"/>
      <c r="M22" s="3"/>
      <c r="N22" s="38"/>
      <c r="O22" s="17"/>
      <c r="P22" s="17"/>
      <c r="Q22" s="44"/>
      <c r="R22" s="17"/>
      <c r="S22" s="17"/>
      <c r="T22" s="45"/>
      <c r="U22" s="45"/>
      <c r="V22" s="47"/>
      <c r="W22" s="24"/>
    </row>
    <row r="23" spans="1:23" ht="12.75" customHeight="1">
      <c r="A23" s="38"/>
      <c r="B23" s="17"/>
      <c r="C23" s="17"/>
      <c r="D23" s="43"/>
      <c r="E23" s="44"/>
      <c r="F23" s="51"/>
      <c r="G23" s="17"/>
      <c r="H23" s="17"/>
      <c r="I23" s="45"/>
      <c r="J23" s="46"/>
      <c r="K23" s="45">
        <f t="shared" si="0"/>
        <v>0</v>
      </c>
      <c r="L23" s="24"/>
      <c r="M23" s="3"/>
      <c r="N23" s="38"/>
      <c r="O23" s="17"/>
      <c r="P23" s="17"/>
      <c r="Q23" s="17"/>
      <c r="R23" s="17"/>
      <c r="S23" s="17"/>
      <c r="T23" s="45"/>
      <c r="U23" s="45"/>
      <c r="V23" s="45"/>
      <c r="W23" s="24"/>
    </row>
    <row r="24" spans="1:23" ht="12.75">
      <c r="A24" s="38"/>
      <c r="B24" s="17"/>
      <c r="C24" s="29"/>
      <c r="D24" s="61">
        <v>3</v>
      </c>
      <c r="E24" s="28" t="s">
        <v>19</v>
      </c>
      <c r="F24" s="62"/>
      <c r="G24" s="29"/>
      <c r="H24" s="29"/>
      <c r="I24" s="41">
        <f>SUM(I27:I30)</f>
        <v>14843</v>
      </c>
      <c r="J24" s="63">
        <f>SUM(J27:J31)</f>
        <v>447</v>
      </c>
      <c r="K24" s="41">
        <f t="shared" si="0"/>
        <v>15290</v>
      </c>
      <c r="L24" s="33"/>
      <c r="M24" s="3"/>
      <c r="N24" s="34" t="s">
        <v>9</v>
      </c>
      <c r="O24" s="29"/>
      <c r="P24" s="35" t="s">
        <v>20</v>
      </c>
      <c r="Q24" s="29" t="s">
        <v>21</v>
      </c>
      <c r="R24" s="29"/>
      <c r="S24" s="64"/>
      <c r="T24" s="41">
        <f>SUM(T27)</f>
        <v>6500</v>
      </c>
      <c r="U24" s="41">
        <f>SUM(U27,U28,U29,U30,U31,U36,U37,U38,U39,U40,U41)</f>
        <v>226</v>
      </c>
      <c r="V24" s="41">
        <f>SUM(T24,U24)</f>
        <v>6726</v>
      </c>
      <c r="W24" s="33"/>
    </row>
    <row r="25" spans="1:23" ht="12.75" customHeight="1" hidden="1">
      <c r="A25" s="38"/>
      <c r="B25" s="17"/>
      <c r="C25" s="17">
        <v>3</v>
      </c>
      <c r="D25" s="43"/>
      <c r="E25" s="44" t="s">
        <v>19</v>
      </c>
      <c r="F25" s="51"/>
      <c r="G25" s="17"/>
      <c r="H25" s="17"/>
      <c r="I25" s="45"/>
      <c r="J25" s="46"/>
      <c r="K25" s="41">
        <f t="shared" si="0"/>
        <v>0</v>
      </c>
      <c r="L25" s="24"/>
      <c r="M25" s="3"/>
      <c r="N25" s="17"/>
      <c r="O25" s="17"/>
      <c r="P25" s="44"/>
      <c r="Q25" s="17" t="s">
        <v>22</v>
      </c>
      <c r="R25" s="17"/>
      <c r="S25" s="46">
        <v>1000</v>
      </c>
      <c r="T25" s="17"/>
      <c r="U25" s="17"/>
      <c r="V25" s="47">
        <f>SUM(U25,T25)</f>
        <v>0</v>
      </c>
      <c r="W25" s="24"/>
    </row>
    <row r="26" spans="1:23" ht="12.75" customHeight="1" hidden="1">
      <c r="A26" s="38"/>
      <c r="B26" s="17"/>
      <c r="C26" s="17"/>
      <c r="D26" s="43"/>
      <c r="E26" s="44"/>
      <c r="F26" s="51" t="s">
        <v>23</v>
      </c>
      <c r="G26" s="17"/>
      <c r="H26" s="17"/>
      <c r="I26" s="45"/>
      <c r="J26" s="46"/>
      <c r="K26" s="41">
        <f t="shared" si="0"/>
        <v>0</v>
      </c>
      <c r="L26" s="24"/>
      <c r="M26" s="3"/>
      <c r="N26" s="17"/>
      <c r="O26" s="17"/>
      <c r="P26" s="44"/>
      <c r="Q26" s="17"/>
      <c r="R26" s="17"/>
      <c r="S26" s="46"/>
      <c r="T26" s="17"/>
      <c r="U26" s="17"/>
      <c r="V26" s="47">
        <f>SUM(U26,T26)</f>
        <v>0</v>
      </c>
      <c r="W26" s="24"/>
    </row>
    <row r="27" spans="1:23" ht="12.75">
      <c r="A27" s="38"/>
      <c r="B27" s="17"/>
      <c r="C27" s="17"/>
      <c r="D27" s="65" t="s">
        <v>24</v>
      </c>
      <c r="E27" s="44"/>
      <c r="F27" s="51" t="s">
        <v>25</v>
      </c>
      <c r="G27" s="17"/>
      <c r="H27" s="17"/>
      <c r="I27" s="45">
        <v>14843</v>
      </c>
      <c r="J27" s="45">
        <v>447</v>
      </c>
      <c r="K27" s="47">
        <f t="shared" si="0"/>
        <v>15290</v>
      </c>
      <c r="L27" s="66"/>
      <c r="M27" s="3"/>
      <c r="N27" s="38"/>
      <c r="O27" s="17"/>
      <c r="P27" s="17"/>
      <c r="Q27" s="44"/>
      <c r="R27" s="17" t="s">
        <v>26</v>
      </c>
      <c r="S27" s="17"/>
      <c r="T27" s="46">
        <v>6500</v>
      </c>
      <c r="U27" s="67">
        <v>226</v>
      </c>
      <c r="V27" s="47">
        <f>SUM(U27,T27)</f>
        <v>6726</v>
      </c>
      <c r="W27" s="24"/>
    </row>
    <row r="28" spans="1:23" ht="12.75">
      <c r="A28" s="38"/>
      <c r="B28" s="17"/>
      <c r="C28" s="17"/>
      <c r="D28" s="65" t="s">
        <v>27</v>
      </c>
      <c r="E28" s="44"/>
      <c r="F28" s="51" t="s">
        <v>28</v>
      </c>
      <c r="G28" s="17"/>
      <c r="H28" s="17"/>
      <c r="I28" s="45"/>
      <c r="J28" s="45"/>
      <c r="K28" s="47">
        <f t="shared" si="0"/>
        <v>0</v>
      </c>
      <c r="L28" s="66"/>
      <c r="M28" s="3"/>
      <c r="N28" s="38"/>
      <c r="O28" s="17"/>
      <c r="P28" s="17"/>
      <c r="Q28" s="44"/>
      <c r="R28" s="17"/>
      <c r="S28" s="17"/>
      <c r="T28" s="46"/>
      <c r="U28" s="67"/>
      <c r="V28" s="47"/>
      <c r="W28" s="24"/>
    </row>
    <row r="29" spans="1:23" ht="12.75">
      <c r="A29" s="38"/>
      <c r="B29" s="17"/>
      <c r="C29" s="17"/>
      <c r="D29" s="65" t="s">
        <v>29</v>
      </c>
      <c r="E29" s="44"/>
      <c r="F29" s="51" t="s">
        <v>30</v>
      </c>
      <c r="G29" s="17"/>
      <c r="H29" s="17"/>
      <c r="I29" s="45"/>
      <c r="J29" s="45"/>
      <c r="K29" s="47">
        <f t="shared" si="0"/>
        <v>0</v>
      </c>
      <c r="L29" s="66"/>
      <c r="M29" s="3"/>
      <c r="N29" s="38"/>
      <c r="O29" s="17"/>
      <c r="P29" s="17"/>
      <c r="Q29" s="44"/>
      <c r="R29" s="51"/>
      <c r="S29" s="17"/>
      <c r="T29" s="46"/>
      <c r="U29" s="67"/>
      <c r="V29" s="47"/>
      <c r="W29" s="24"/>
    </row>
    <row r="30" spans="1:23" ht="12.75">
      <c r="A30" s="38"/>
      <c r="B30" s="17"/>
      <c r="C30" s="17"/>
      <c r="D30" s="65" t="s">
        <v>31</v>
      </c>
      <c r="E30" s="44"/>
      <c r="F30" s="51" t="s">
        <v>32</v>
      </c>
      <c r="G30" s="17"/>
      <c r="H30" s="17"/>
      <c r="I30" s="46"/>
      <c r="J30" s="68"/>
      <c r="K30" s="69">
        <f t="shared" si="0"/>
        <v>0</v>
      </c>
      <c r="L30" s="66"/>
      <c r="M30" s="3"/>
      <c r="N30" s="38"/>
      <c r="O30" s="17"/>
      <c r="P30" s="17"/>
      <c r="Q30" s="44"/>
      <c r="R30" s="51"/>
      <c r="S30" s="17"/>
      <c r="T30" s="46"/>
      <c r="U30" s="67"/>
      <c r="V30" s="47"/>
      <c r="W30" s="24"/>
    </row>
    <row r="31" spans="1:23" ht="12.75">
      <c r="A31" s="38"/>
      <c r="B31" s="17"/>
      <c r="C31" s="17"/>
      <c r="D31" s="65"/>
      <c r="E31" s="44"/>
      <c r="F31" s="51"/>
      <c r="G31" s="3"/>
      <c r="H31" s="7"/>
      <c r="I31" s="56"/>
      <c r="J31" s="58"/>
      <c r="K31" s="47"/>
      <c r="L31" s="66"/>
      <c r="M31" s="3"/>
      <c r="N31" s="38"/>
      <c r="O31" s="17"/>
      <c r="P31" s="17"/>
      <c r="Q31" s="44"/>
      <c r="R31" s="51"/>
      <c r="S31" s="17"/>
      <c r="T31" s="46"/>
      <c r="U31" s="67"/>
      <c r="V31" s="47"/>
      <c r="W31" s="24"/>
    </row>
    <row r="32" spans="1:23" ht="12.75" customHeight="1" hidden="1">
      <c r="A32" s="38"/>
      <c r="B32" s="17"/>
      <c r="C32" s="17"/>
      <c r="D32" s="65"/>
      <c r="E32" s="44"/>
      <c r="F32" s="51"/>
      <c r="G32" s="17"/>
      <c r="H32" s="17"/>
      <c r="I32" s="45"/>
      <c r="J32" s="46"/>
      <c r="K32" s="47"/>
      <c r="L32" s="66"/>
      <c r="M32" s="3"/>
      <c r="N32" s="38"/>
      <c r="O32" s="17"/>
      <c r="P32" s="17"/>
      <c r="Q32" s="44"/>
      <c r="R32" s="17"/>
      <c r="S32" s="17"/>
      <c r="T32" s="46"/>
      <c r="U32" s="67"/>
      <c r="V32" s="47"/>
      <c r="W32" s="24"/>
    </row>
    <row r="33" spans="1:23" ht="12.75">
      <c r="A33" s="38"/>
      <c r="B33" s="17"/>
      <c r="C33" s="17"/>
      <c r="D33" s="65"/>
      <c r="E33" s="44"/>
      <c r="F33" s="51"/>
      <c r="G33" s="17"/>
      <c r="H33" s="17"/>
      <c r="I33" s="45"/>
      <c r="J33" s="46"/>
      <c r="K33" s="47"/>
      <c r="L33" s="66"/>
      <c r="M33" s="3"/>
      <c r="N33" s="38"/>
      <c r="O33" s="17"/>
      <c r="P33" s="17"/>
      <c r="Q33" s="44"/>
      <c r="R33" s="51"/>
      <c r="S33" s="17"/>
      <c r="T33" s="46"/>
      <c r="U33" s="67"/>
      <c r="V33" s="47"/>
      <c r="W33" s="24"/>
    </row>
    <row r="34" spans="1:23" ht="12.75">
      <c r="A34" s="38"/>
      <c r="B34" s="17"/>
      <c r="C34" s="17"/>
      <c r="D34" s="65"/>
      <c r="E34" s="28" t="s">
        <v>33</v>
      </c>
      <c r="F34" s="62"/>
      <c r="G34" s="29"/>
      <c r="H34" s="29"/>
      <c r="I34" s="41"/>
      <c r="J34" s="63">
        <v>649</v>
      </c>
      <c r="K34" s="70"/>
      <c r="L34" s="33"/>
      <c r="M34" s="3"/>
      <c r="N34" s="38"/>
      <c r="O34" s="17"/>
      <c r="P34" s="17"/>
      <c r="Q34" s="44"/>
      <c r="R34" s="17"/>
      <c r="S34" s="17"/>
      <c r="T34" s="46"/>
      <c r="U34" s="67"/>
      <c r="V34" s="47"/>
      <c r="W34" s="24"/>
    </row>
    <row r="35" spans="1:23" ht="12.75">
      <c r="A35" s="38"/>
      <c r="B35" s="17"/>
      <c r="C35" s="17"/>
      <c r="D35" s="65"/>
      <c r="E35" s="44"/>
      <c r="F35" s="51"/>
      <c r="G35" s="17"/>
      <c r="H35" s="17"/>
      <c r="I35" s="45"/>
      <c r="J35" s="46"/>
      <c r="K35" s="69"/>
      <c r="L35" s="24"/>
      <c r="M35" s="3"/>
      <c r="N35" s="38"/>
      <c r="O35" s="17"/>
      <c r="P35" s="17"/>
      <c r="Q35" s="44"/>
      <c r="R35" s="17"/>
      <c r="S35" s="17"/>
      <c r="T35" s="46"/>
      <c r="U35" s="67"/>
      <c r="V35" s="47"/>
      <c r="W35" s="24"/>
    </row>
    <row r="36" spans="1:23" ht="12.75">
      <c r="A36" s="38"/>
      <c r="B36" s="17"/>
      <c r="C36" s="29">
        <v>4</v>
      </c>
      <c r="D36" s="35"/>
      <c r="E36" s="28" t="s">
        <v>34</v>
      </c>
      <c r="F36" s="29"/>
      <c r="G36" s="29"/>
      <c r="H36" s="29"/>
      <c r="I36" s="41"/>
      <c r="J36" s="63"/>
      <c r="K36" s="70"/>
      <c r="L36" s="33"/>
      <c r="M36" s="3"/>
      <c r="N36" s="38"/>
      <c r="O36" s="17"/>
      <c r="P36" s="17"/>
      <c r="Q36" s="44"/>
      <c r="R36" s="17"/>
      <c r="S36" s="17"/>
      <c r="T36" s="46"/>
      <c r="U36" s="67"/>
      <c r="V36" s="47"/>
      <c r="W36" s="24"/>
    </row>
    <row r="37" spans="1:23" ht="12.75">
      <c r="A37" s="38"/>
      <c r="B37" s="17"/>
      <c r="C37" s="29"/>
      <c r="D37" s="71" t="s">
        <v>35</v>
      </c>
      <c r="E37" s="28"/>
      <c r="F37" s="29" t="s">
        <v>36</v>
      </c>
      <c r="G37" s="29"/>
      <c r="H37" s="29"/>
      <c r="I37" s="41">
        <f>SUM(I38,I39,I40,I41,I44)</f>
        <v>4965</v>
      </c>
      <c r="J37" s="41">
        <f>SUM(J38,J39,J40,J4,J41,J44,J45)</f>
        <v>0</v>
      </c>
      <c r="K37" s="41">
        <f>SUM(J37,I37)</f>
        <v>4965</v>
      </c>
      <c r="L37" s="33"/>
      <c r="M37" s="3"/>
      <c r="N37" s="38"/>
      <c r="O37" s="17"/>
      <c r="P37" s="17"/>
      <c r="Q37" s="44"/>
      <c r="R37" s="17"/>
      <c r="S37" s="17"/>
      <c r="T37" s="46"/>
      <c r="U37" s="67"/>
      <c r="V37" s="47"/>
      <c r="W37" s="24"/>
    </row>
    <row r="38" spans="1:23" ht="12.75">
      <c r="A38" s="38"/>
      <c r="B38" s="17"/>
      <c r="C38" s="17"/>
      <c r="D38" s="43"/>
      <c r="E38" s="44"/>
      <c r="F38" s="17"/>
      <c r="G38" s="17"/>
      <c r="H38" s="17"/>
      <c r="I38" s="45"/>
      <c r="J38" s="46"/>
      <c r="K38" s="45">
        <f>SUM(J38,I38)</f>
        <v>0</v>
      </c>
      <c r="L38" s="24"/>
      <c r="M38" s="3"/>
      <c r="N38" s="38"/>
      <c r="O38" s="17"/>
      <c r="P38" s="17"/>
      <c r="Q38" s="44"/>
      <c r="R38" s="17"/>
      <c r="S38" s="17"/>
      <c r="T38" s="46"/>
      <c r="U38" s="67"/>
      <c r="V38" s="47"/>
      <c r="W38" s="24"/>
    </row>
    <row r="39" spans="1:23" ht="12.75">
      <c r="A39" s="38"/>
      <c r="B39" s="17"/>
      <c r="C39" s="17"/>
      <c r="D39" s="43"/>
      <c r="E39" s="44"/>
      <c r="F39" s="51"/>
      <c r="G39" s="17"/>
      <c r="H39" s="17"/>
      <c r="I39" s="45"/>
      <c r="J39" s="46"/>
      <c r="K39" s="45">
        <f>SUM(J39,I39)</f>
        <v>0</v>
      </c>
      <c r="L39" s="24"/>
      <c r="M39" s="3"/>
      <c r="N39" s="38"/>
      <c r="O39" s="17"/>
      <c r="P39" s="17"/>
      <c r="Q39" s="44"/>
      <c r="R39" s="17"/>
      <c r="S39" s="17"/>
      <c r="T39" s="46"/>
      <c r="U39" s="67"/>
      <c r="V39" s="47"/>
      <c r="W39" s="24"/>
    </row>
    <row r="40" spans="1:23" ht="12.75">
      <c r="A40" s="38"/>
      <c r="B40" s="17"/>
      <c r="C40" s="17"/>
      <c r="D40" s="43"/>
      <c r="E40" s="44"/>
      <c r="F40" s="51"/>
      <c r="G40" s="17" t="s">
        <v>37</v>
      </c>
      <c r="H40" s="17"/>
      <c r="I40" s="45">
        <v>4865</v>
      </c>
      <c r="J40" s="46"/>
      <c r="K40" s="45">
        <f>SUM(J40,I40)</f>
        <v>4865</v>
      </c>
      <c r="L40" s="24"/>
      <c r="M40" s="3"/>
      <c r="N40" s="38"/>
      <c r="O40" s="17"/>
      <c r="P40" s="17"/>
      <c r="Q40" s="44"/>
      <c r="R40" s="17"/>
      <c r="S40" s="17"/>
      <c r="T40" s="45"/>
      <c r="U40" s="45"/>
      <c r="V40" s="47"/>
      <c r="W40" s="24"/>
    </row>
    <row r="41" spans="1:23" ht="12.75">
      <c r="A41" s="38"/>
      <c r="B41" s="17"/>
      <c r="C41" s="17"/>
      <c r="D41" s="43"/>
      <c r="E41" s="44"/>
      <c r="F41" s="51"/>
      <c r="G41" s="51" t="s">
        <v>38</v>
      </c>
      <c r="H41" s="17"/>
      <c r="I41" s="45"/>
      <c r="J41" s="46"/>
      <c r="K41" s="69"/>
      <c r="L41" s="24"/>
      <c r="M41" s="3"/>
      <c r="N41" s="38"/>
      <c r="O41" s="17"/>
      <c r="P41" s="17"/>
      <c r="Q41" s="44"/>
      <c r="R41" s="17"/>
      <c r="S41" s="17"/>
      <c r="T41" s="45"/>
      <c r="U41" s="45"/>
      <c r="V41" s="47"/>
      <c r="W41" s="24"/>
    </row>
    <row r="42" spans="1:23" ht="12.75" customHeight="1" hidden="1">
      <c r="A42" s="38"/>
      <c r="B42" s="17"/>
      <c r="C42" s="17"/>
      <c r="D42" s="43"/>
      <c r="E42" s="44"/>
      <c r="F42" s="51"/>
      <c r="G42" s="17" t="s">
        <v>39</v>
      </c>
      <c r="H42" s="17"/>
      <c r="I42" s="45"/>
      <c r="J42" s="45"/>
      <c r="K42" s="69"/>
      <c r="L42" s="24"/>
      <c r="M42" s="3"/>
      <c r="N42" s="38"/>
      <c r="O42" s="17"/>
      <c r="P42" s="17"/>
      <c r="Q42" s="44"/>
      <c r="R42" s="17"/>
      <c r="S42" s="17"/>
      <c r="T42" s="45"/>
      <c r="U42" s="45"/>
      <c r="V42" s="47"/>
      <c r="W42" s="24"/>
    </row>
    <row r="43" spans="1:23" ht="12.75" customHeight="1" hidden="1">
      <c r="A43" s="38"/>
      <c r="B43" s="17" t="s">
        <v>20</v>
      </c>
      <c r="C43" s="17"/>
      <c r="D43" s="43"/>
      <c r="E43" s="44" t="s">
        <v>40</v>
      </c>
      <c r="F43" s="51"/>
      <c r="G43" s="17"/>
      <c r="H43" s="17"/>
      <c r="I43" s="45"/>
      <c r="J43" s="45"/>
      <c r="K43" s="69"/>
      <c r="L43" s="24"/>
      <c r="M43" s="3"/>
      <c r="N43" s="38"/>
      <c r="O43" s="17"/>
      <c r="P43" s="17"/>
      <c r="Q43" s="44"/>
      <c r="R43" s="17"/>
      <c r="S43" s="17"/>
      <c r="T43" s="45"/>
      <c r="U43" s="45"/>
      <c r="V43" s="47"/>
      <c r="W43" s="24"/>
    </row>
    <row r="44" spans="1:23" ht="12.75">
      <c r="A44" s="38"/>
      <c r="B44" s="17"/>
      <c r="C44" s="17"/>
      <c r="D44" s="43"/>
      <c r="E44" s="44"/>
      <c r="F44" s="51"/>
      <c r="G44" s="17" t="s">
        <v>41</v>
      </c>
      <c r="H44" s="17"/>
      <c r="I44" s="45">
        <v>100</v>
      </c>
      <c r="J44" s="45"/>
      <c r="K44" s="47"/>
      <c r="L44" s="24"/>
      <c r="M44" s="3"/>
      <c r="N44" s="38"/>
      <c r="O44" s="17"/>
      <c r="P44" s="17"/>
      <c r="Q44" s="44"/>
      <c r="R44" s="17"/>
      <c r="S44" s="17"/>
      <c r="T44" s="45"/>
      <c r="U44" s="45"/>
      <c r="V44" s="47"/>
      <c r="W44" s="24"/>
    </row>
    <row r="45" spans="1:23" ht="12.75">
      <c r="A45" s="38"/>
      <c r="B45" s="17"/>
      <c r="C45" s="17"/>
      <c r="D45" s="43"/>
      <c r="E45" s="44"/>
      <c r="F45" s="51"/>
      <c r="G45" s="17"/>
      <c r="H45" s="17"/>
      <c r="I45" s="45"/>
      <c r="J45" s="45"/>
      <c r="K45" s="47"/>
      <c r="L45" s="24"/>
      <c r="M45" s="3"/>
      <c r="N45" s="38"/>
      <c r="O45" s="17"/>
      <c r="P45" s="17"/>
      <c r="Q45" s="44"/>
      <c r="R45" s="17"/>
      <c r="S45" s="17"/>
      <c r="T45" s="45"/>
      <c r="U45" s="45"/>
      <c r="V45" s="47"/>
      <c r="W45" s="24"/>
    </row>
    <row r="46" spans="1:23" ht="12.75">
      <c r="A46" s="34" t="s">
        <v>7</v>
      </c>
      <c r="B46" s="29"/>
      <c r="C46" s="29" t="s">
        <v>20</v>
      </c>
      <c r="D46" s="35"/>
      <c r="E46" s="28"/>
      <c r="F46" s="62" t="s">
        <v>42</v>
      </c>
      <c r="G46" s="29"/>
      <c r="H46" s="29"/>
      <c r="I46" s="41"/>
      <c r="J46" s="41"/>
      <c r="K46" s="42"/>
      <c r="L46" s="33"/>
      <c r="M46" s="3"/>
      <c r="N46" s="38"/>
      <c r="O46" s="17"/>
      <c r="P46" s="17"/>
      <c r="Q46" s="44"/>
      <c r="R46" s="17"/>
      <c r="S46" s="17"/>
      <c r="T46" s="45"/>
      <c r="U46" s="45"/>
      <c r="V46" s="47"/>
      <c r="W46" s="24"/>
    </row>
    <row r="47" spans="1:23" ht="12.75">
      <c r="A47" s="34"/>
      <c r="B47" s="29"/>
      <c r="C47" s="29"/>
      <c r="D47" s="71" t="s">
        <v>43</v>
      </c>
      <c r="E47" s="28"/>
      <c r="F47" s="29" t="s">
        <v>44</v>
      </c>
      <c r="G47" s="29"/>
      <c r="H47" s="29"/>
      <c r="I47" s="41">
        <f>SUM(I50:I52)</f>
        <v>9500</v>
      </c>
      <c r="J47" s="41">
        <f>SUM(J50:J52)</f>
        <v>0</v>
      </c>
      <c r="K47" s="41">
        <f>SUM(K50:K52)</f>
        <v>9500</v>
      </c>
      <c r="L47" s="33"/>
      <c r="M47" s="3"/>
      <c r="N47" s="38"/>
      <c r="O47" s="17"/>
      <c r="P47" s="17"/>
      <c r="Q47" s="44"/>
      <c r="R47" s="17"/>
      <c r="S47" s="17"/>
      <c r="T47" s="45"/>
      <c r="U47" s="45"/>
      <c r="V47" s="47"/>
      <c r="W47" s="24"/>
    </row>
    <row r="48" spans="1:23" ht="12.75" customHeight="1" hidden="1">
      <c r="A48" s="38"/>
      <c r="B48" s="17"/>
      <c r="C48" s="17"/>
      <c r="D48" s="43"/>
      <c r="E48" s="44"/>
      <c r="F48" s="51"/>
      <c r="G48" s="17"/>
      <c r="H48" s="17"/>
      <c r="I48" s="45"/>
      <c r="J48" s="46"/>
      <c r="K48" s="69">
        <f>SUM(I48:J48)</f>
        <v>0</v>
      </c>
      <c r="L48" s="24"/>
      <c r="M48" s="3"/>
      <c r="N48" s="38"/>
      <c r="O48" s="17"/>
      <c r="P48" s="17"/>
      <c r="Q48" s="44"/>
      <c r="R48" s="17"/>
      <c r="S48" s="17"/>
      <c r="T48" s="45"/>
      <c r="U48" s="45"/>
      <c r="V48" s="47"/>
      <c r="W48" s="24"/>
    </row>
    <row r="49" spans="1:23" ht="12.75" customHeight="1" hidden="1">
      <c r="A49" s="38"/>
      <c r="B49" s="17"/>
      <c r="C49" s="17"/>
      <c r="D49" s="43"/>
      <c r="E49" s="44"/>
      <c r="F49" s="51"/>
      <c r="G49" s="17"/>
      <c r="H49" s="17"/>
      <c r="I49" s="45"/>
      <c r="J49" s="46"/>
      <c r="K49" s="69">
        <f>SUM(I49:J49)</f>
        <v>0</v>
      </c>
      <c r="L49" s="24"/>
      <c r="M49" s="3"/>
      <c r="N49" s="38"/>
      <c r="O49" s="17"/>
      <c r="P49" s="17"/>
      <c r="Q49" s="44"/>
      <c r="R49" s="17"/>
      <c r="S49" s="17"/>
      <c r="T49" s="45"/>
      <c r="U49" s="45"/>
      <c r="V49" s="47"/>
      <c r="W49" s="24"/>
    </row>
    <row r="50" spans="1:23" ht="12.75">
      <c r="A50" s="38"/>
      <c r="B50" s="17"/>
      <c r="C50" s="17"/>
      <c r="D50" s="43"/>
      <c r="E50" s="44"/>
      <c r="F50" s="51"/>
      <c r="G50" s="17"/>
      <c r="H50" s="17"/>
      <c r="I50" s="45"/>
      <c r="J50" s="46"/>
      <c r="K50" s="69">
        <f>SUM(I50:J50)</f>
        <v>0</v>
      </c>
      <c r="L50" s="24"/>
      <c r="M50" s="3"/>
      <c r="N50" s="38"/>
      <c r="O50" s="17"/>
      <c r="P50" s="17"/>
      <c r="Q50" s="44"/>
      <c r="R50" s="17"/>
      <c r="S50" s="17"/>
      <c r="T50" s="45"/>
      <c r="U50" s="45"/>
      <c r="V50" s="47"/>
      <c r="W50" s="24"/>
    </row>
    <row r="51" spans="1:23" ht="12.75">
      <c r="A51" s="38"/>
      <c r="B51" s="17"/>
      <c r="C51" s="17"/>
      <c r="D51" s="43"/>
      <c r="E51" s="44"/>
      <c r="F51" s="51"/>
      <c r="G51" s="17"/>
      <c r="H51" s="17"/>
      <c r="I51" s="45"/>
      <c r="J51" s="46"/>
      <c r="K51" s="69">
        <f>SUM(I51:J51)</f>
        <v>0</v>
      </c>
      <c r="L51" s="24"/>
      <c r="M51" s="3"/>
      <c r="N51" s="38"/>
      <c r="O51" s="17"/>
      <c r="P51" s="17"/>
      <c r="Q51" s="44"/>
      <c r="R51" s="17"/>
      <c r="S51" s="17"/>
      <c r="T51" s="45"/>
      <c r="U51" s="45"/>
      <c r="V51" s="47"/>
      <c r="W51" s="24"/>
    </row>
    <row r="52" spans="1:23" ht="12.75">
      <c r="A52" s="38"/>
      <c r="B52" s="17"/>
      <c r="C52" s="17"/>
      <c r="D52" s="43"/>
      <c r="E52" s="44"/>
      <c r="F52" s="51"/>
      <c r="G52" s="17" t="s">
        <v>39</v>
      </c>
      <c r="H52" s="17"/>
      <c r="I52" s="45">
        <v>9500</v>
      </c>
      <c r="J52" s="46"/>
      <c r="K52" s="69">
        <f>SUM(I52,J52)</f>
        <v>9500</v>
      </c>
      <c r="L52" s="24"/>
      <c r="M52" s="3"/>
      <c r="N52" s="38"/>
      <c r="O52" s="17"/>
      <c r="P52" s="17"/>
      <c r="Q52" s="44"/>
      <c r="R52" s="17"/>
      <c r="S52" s="17"/>
      <c r="T52" s="45"/>
      <c r="U52" s="45"/>
      <c r="V52" s="47"/>
      <c r="W52" s="24"/>
    </row>
    <row r="53" spans="1:23" ht="12.75">
      <c r="A53" s="72" t="s">
        <v>7</v>
      </c>
      <c r="B53" s="13" t="s">
        <v>45</v>
      </c>
      <c r="C53" s="13"/>
      <c r="D53" s="18"/>
      <c r="E53" s="12"/>
      <c r="F53" s="73"/>
      <c r="G53" s="13"/>
      <c r="H53" s="13"/>
      <c r="I53" s="74">
        <f>SUM(I8,I17,I34,I24,I37,I47)</f>
        <v>34745</v>
      </c>
      <c r="J53" s="74">
        <f>SUM(J8,J17,J34,J24,J37,J47)</f>
        <v>1096</v>
      </c>
      <c r="K53" s="74">
        <f>SUM(K8,K17,K34,K24,K37,K47)</f>
        <v>35192</v>
      </c>
      <c r="L53" s="75"/>
      <c r="M53" s="3"/>
      <c r="N53" s="9" t="s">
        <v>9</v>
      </c>
      <c r="O53" s="13"/>
      <c r="P53" s="13" t="s">
        <v>10</v>
      </c>
      <c r="Q53" s="12"/>
      <c r="R53" s="13"/>
      <c r="S53" s="13"/>
      <c r="T53" s="76">
        <f>SUM(T8,T24)</f>
        <v>34745</v>
      </c>
      <c r="U53" s="74">
        <f>SUM(U8,U24)</f>
        <v>5803</v>
      </c>
      <c r="V53" s="74">
        <f>SUM(V8,V24)</f>
        <v>40548</v>
      </c>
      <c r="W53" s="75"/>
    </row>
    <row r="54" spans="1:23" ht="12.75">
      <c r="A54" s="34" t="s">
        <v>46</v>
      </c>
      <c r="B54" s="29"/>
      <c r="C54" s="29"/>
      <c r="D54" s="35"/>
      <c r="E54" s="28" t="s">
        <v>47</v>
      </c>
      <c r="F54" s="62"/>
      <c r="G54" s="29"/>
      <c r="H54" s="29"/>
      <c r="I54" s="41"/>
      <c r="J54" s="63"/>
      <c r="K54" s="70"/>
      <c r="L54" s="33"/>
      <c r="M54" s="3"/>
      <c r="N54" s="38"/>
      <c r="O54" s="29" t="s">
        <v>48</v>
      </c>
      <c r="P54" s="29"/>
      <c r="Q54" s="28" t="s">
        <v>49</v>
      </c>
      <c r="R54" s="62"/>
      <c r="S54" s="29"/>
      <c r="T54" s="41"/>
      <c r="U54" s="41"/>
      <c r="V54" s="42"/>
      <c r="W54" s="33"/>
    </row>
    <row r="55" spans="1:23" ht="12.75">
      <c r="A55" s="34"/>
      <c r="B55" s="29" t="s">
        <v>50</v>
      </c>
      <c r="C55" s="29"/>
      <c r="D55" s="35"/>
      <c r="E55" s="28"/>
      <c r="F55" s="62" t="s">
        <v>51</v>
      </c>
      <c r="G55" s="29"/>
      <c r="H55" s="29"/>
      <c r="I55" s="41">
        <f>SUM(I56)</f>
        <v>0</v>
      </c>
      <c r="J55" s="41">
        <f>SUM(J56,J57)</f>
        <v>5356</v>
      </c>
      <c r="K55" s="41">
        <f>SUM(K56,K57)</f>
        <v>5356</v>
      </c>
      <c r="L55" s="33"/>
      <c r="M55" s="3"/>
      <c r="N55" s="38"/>
      <c r="O55" s="29"/>
      <c r="P55" s="29">
        <v>2</v>
      </c>
      <c r="Q55" s="28"/>
      <c r="R55" s="62" t="s">
        <v>52</v>
      </c>
      <c r="S55" s="29"/>
      <c r="T55" s="41">
        <f>SUM(T56)</f>
        <v>0</v>
      </c>
      <c r="U55" s="41">
        <f>SUM(U56)</f>
        <v>649</v>
      </c>
      <c r="V55" s="41">
        <f>SUM(V56)</f>
        <v>649</v>
      </c>
      <c r="W55" s="33"/>
    </row>
    <row r="56" spans="1:23" ht="12.75">
      <c r="A56" s="38"/>
      <c r="B56" s="17"/>
      <c r="C56" s="17">
        <v>1</v>
      </c>
      <c r="D56" s="43"/>
      <c r="E56" s="44"/>
      <c r="F56" s="51" t="s">
        <v>53</v>
      </c>
      <c r="G56" s="17"/>
      <c r="H56" s="17"/>
      <c r="I56" s="45"/>
      <c r="J56" s="46">
        <v>5356</v>
      </c>
      <c r="K56" s="69">
        <f>SUM(I56:J56)</f>
        <v>5356</v>
      </c>
      <c r="L56" s="24"/>
      <c r="M56" s="3"/>
      <c r="N56" s="38"/>
      <c r="O56" s="17"/>
      <c r="P56" s="17"/>
      <c r="Q56" s="44"/>
      <c r="R56" s="51"/>
      <c r="S56" s="17" t="s">
        <v>54</v>
      </c>
      <c r="T56" s="45"/>
      <c r="U56" s="45">
        <v>649</v>
      </c>
      <c r="V56" s="47">
        <f>SUM(U56)</f>
        <v>649</v>
      </c>
      <c r="W56" s="24"/>
    </row>
    <row r="57" spans="1:23" ht="12.75">
      <c r="A57" s="38"/>
      <c r="B57" s="17"/>
      <c r="C57" s="17">
        <v>2</v>
      </c>
      <c r="D57" s="43"/>
      <c r="E57" s="44"/>
      <c r="F57" s="51" t="s">
        <v>55</v>
      </c>
      <c r="G57" s="17"/>
      <c r="H57" s="17"/>
      <c r="I57" s="45"/>
      <c r="J57" s="46"/>
      <c r="K57" s="69"/>
      <c r="L57" s="24"/>
      <c r="M57" s="3"/>
      <c r="N57" s="38"/>
      <c r="O57" s="17"/>
      <c r="P57" s="17"/>
      <c r="Q57" s="44"/>
      <c r="R57" s="17"/>
      <c r="S57" s="17"/>
      <c r="T57" s="45"/>
      <c r="U57" s="45"/>
      <c r="V57" s="47"/>
      <c r="W57" s="24"/>
    </row>
    <row r="58" spans="1:23" ht="12.75">
      <c r="A58" s="38"/>
      <c r="B58" s="17"/>
      <c r="C58" s="17"/>
      <c r="D58" s="43"/>
      <c r="E58" s="44"/>
      <c r="F58" s="51"/>
      <c r="G58" s="17"/>
      <c r="H58" s="17"/>
      <c r="I58" s="45"/>
      <c r="J58" s="45"/>
      <c r="K58" s="47"/>
      <c r="L58" s="24"/>
      <c r="M58" s="3"/>
      <c r="N58" s="38"/>
      <c r="O58" s="17"/>
      <c r="P58" s="17"/>
      <c r="Q58" s="44"/>
      <c r="R58" s="17"/>
      <c r="S58" s="17"/>
      <c r="T58" s="45"/>
      <c r="U58" s="45"/>
      <c r="V58" s="47"/>
      <c r="W58" s="24"/>
    </row>
    <row r="59" spans="1:23" ht="12.75">
      <c r="A59" s="38"/>
      <c r="B59" s="17"/>
      <c r="C59" s="17"/>
      <c r="D59" s="43"/>
      <c r="E59" s="28" t="s">
        <v>56</v>
      </c>
      <c r="F59" s="62"/>
      <c r="G59" s="29"/>
      <c r="H59" s="29"/>
      <c r="I59" s="41"/>
      <c r="J59" s="41"/>
      <c r="K59" s="77"/>
      <c r="L59" s="33"/>
      <c r="M59" s="5"/>
      <c r="N59" s="34"/>
      <c r="O59" s="29"/>
      <c r="P59" s="29"/>
      <c r="Q59" s="28" t="s">
        <v>57</v>
      </c>
      <c r="R59" s="29"/>
      <c r="S59" s="29"/>
      <c r="T59" s="41"/>
      <c r="U59" s="41"/>
      <c r="V59" s="77"/>
      <c r="W59" s="33"/>
    </row>
    <row r="60" spans="1:23" ht="12.75">
      <c r="A60" s="78"/>
      <c r="B60" s="79" t="s">
        <v>58</v>
      </c>
      <c r="C60" s="79"/>
      <c r="D60" s="80"/>
      <c r="E60" s="81"/>
      <c r="F60" s="82"/>
      <c r="G60" s="79"/>
      <c r="H60" s="79"/>
      <c r="I60" s="83">
        <f>SUM(I53,I55)</f>
        <v>34745</v>
      </c>
      <c r="J60" s="83">
        <f>SUM(J53,J55)</f>
        <v>6452</v>
      </c>
      <c r="K60" s="84">
        <f>SUM(I60,J60)</f>
        <v>41197</v>
      </c>
      <c r="L60" s="75"/>
      <c r="M60" s="85"/>
      <c r="N60" s="86"/>
      <c r="O60" s="87"/>
      <c r="P60" s="79" t="s">
        <v>59</v>
      </c>
      <c r="Q60" s="81"/>
      <c r="R60" s="79"/>
      <c r="S60" s="79"/>
      <c r="T60" s="83">
        <f>SUM(T53,T55)</f>
        <v>34745</v>
      </c>
      <c r="U60" s="83">
        <f>SUM(U53,U55)</f>
        <v>6452</v>
      </c>
      <c r="V60" s="88">
        <f>SUM(T60,U60)</f>
        <v>41197</v>
      </c>
      <c r="W60" s="75"/>
    </row>
    <row r="61" spans="1:23" ht="12.75">
      <c r="A61" s="87"/>
      <c r="B61" s="87"/>
      <c r="C61" s="87"/>
      <c r="D61" s="87"/>
      <c r="E61" s="89"/>
      <c r="F61" s="87"/>
      <c r="G61" s="87"/>
      <c r="H61" s="90"/>
      <c r="I61" s="90"/>
      <c r="J61" s="90"/>
      <c r="K61" s="87"/>
      <c r="L61" s="91"/>
      <c r="M61" s="17"/>
      <c r="N61" s="87"/>
      <c r="O61" s="87"/>
      <c r="P61" s="87"/>
      <c r="Q61" s="89"/>
      <c r="R61" s="87"/>
      <c r="S61" s="90"/>
      <c r="T61" s="90"/>
      <c r="U61" s="90"/>
      <c r="V61" s="3"/>
      <c r="W61" s="8"/>
    </row>
    <row r="62" spans="1:23" ht="12.75" customHeight="1" hidden="1">
      <c r="A62" s="17"/>
      <c r="B62" s="17"/>
      <c r="C62" s="17"/>
      <c r="D62" s="17"/>
      <c r="E62" s="51"/>
      <c r="F62" s="17"/>
      <c r="G62" s="17"/>
      <c r="H62" s="92"/>
      <c r="I62" s="92"/>
      <c r="J62" s="92"/>
      <c r="K62" s="17"/>
      <c r="L62" s="93"/>
      <c r="M62" s="17"/>
      <c r="N62" s="17"/>
      <c r="O62" s="17"/>
      <c r="P62" s="17"/>
      <c r="Q62" s="17"/>
      <c r="R62" s="17"/>
      <c r="S62" s="92"/>
      <c r="T62" s="92"/>
      <c r="U62" s="92"/>
      <c r="V62" s="3"/>
      <c r="W62" s="8"/>
    </row>
    <row r="63" spans="1:23" ht="12.75" customHeight="1" hidden="1">
      <c r="A63" s="17"/>
      <c r="B63" s="17"/>
      <c r="C63" s="17"/>
      <c r="D63" s="17"/>
      <c r="E63" s="51"/>
      <c r="F63" s="17"/>
      <c r="G63" s="17"/>
      <c r="H63" s="92"/>
      <c r="I63" s="92"/>
      <c r="J63" s="92"/>
      <c r="K63" s="17"/>
      <c r="L63" s="93"/>
      <c r="M63" s="17"/>
      <c r="N63" s="17"/>
      <c r="O63" s="17"/>
      <c r="P63" s="17"/>
      <c r="Q63" s="17"/>
      <c r="R63" s="17"/>
      <c r="S63" s="92"/>
      <c r="T63" s="92"/>
      <c r="U63" s="92"/>
      <c r="V63" s="3"/>
      <c r="W63" s="8"/>
    </row>
    <row r="64" spans="1:23" ht="12.75" customHeight="1" hidden="1">
      <c r="A64" s="17"/>
      <c r="B64" s="17"/>
      <c r="C64" s="17"/>
      <c r="D64" s="17"/>
      <c r="E64" s="51"/>
      <c r="F64" s="17"/>
      <c r="G64" s="17"/>
      <c r="H64" s="92"/>
      <c r="I64" s="92"/>
      <c r="J64" s="92"/>
      <c r="K64" s="17"/>
      <c r="L64" s="93"/>
      <c r="M64" s="17"/>
      <c r="N64" s="17"/>
      <c r="O64" s="17"/>
      <c r="P64" s="17"/>
      <c r="Q64" s="51"/>
      <c r="R64" s="17"/>
      <c r="S64" s="92"/>
      <c r="T64" s="92"/>
      <c r="U64" s="92"/>
      <c r="V64" s="3"/>
      <c r="W64" s="8"/>
    </row>
    <row r="65" spans="1:23" ht="12.75" customHeight="1" hidden="1">
      <c r="A65" s="17"/>
      <c r="B65" s="17"/>
      <c r="C65" s="17"/>
      <c r="D65" s="17"/>
      <c r="E65" s="51"/>
      <c r="F65" s="17"/>
      <c r="G65" s="17"/>
      <c r="H65" s="92"/>
      <c r="I65" s="92"/>
      <c r="J65" s="92"/>
      <c r="K65" s="17"/>
      <c r="L65" s="93"/>
      <c r="M65" s="17"/>
      <c r="N65" s="17"/>
      <c r="O65" s="17"/>
      <c r="P65" s="17"/>
      <c r="Q65" s="51"/>
      <c r="R65" s="17"/>
      <c r="S65" s="92"/>
      <c r="T65" s="92"/>
      <c r="U65" s="92"/>
      <c r="V65" s="3"/>
      <c r="W65" s="8"/>
    </row>
    <row r="66" spans="1:23" ht="12.75" customHeight="1" hidden="1">
      <c r="A66" s="17"/>
      <c r="B66" s="17"/>
      <c r="C66" s="17"/>
      <c r="D66" s="17"/>
      <c r="E66" s="51"/>
      <c r="F66" s="17"/>
      <c r="G66" s="17"/>
      <c r="H66" s="92"/>
      <c r="I66" s="92"/>
      <c r="J66" s="92"/>
      <c r="K66" s="17"/>
      <c r="L66" s="93"/>
      <c r="M66" s="17"/>
      <c r="N66" s="17"/>
      <c r="O66" s="17"/>
      <c r="P66" s="17"/>
      <c r="Q66" s="51"/>
      <c r="R66" s="17"/>
      <c r="S66" s="92"/>
      <c r="T66" s="92"/>
      <c r="U66" s="92"/>
      <c r="V66" s="3"/>
      <c r="W66" s="8"/>
    </row>
    <row r="67" spans="1:23" ht="12.75" customHeight="1" hidden="1">
      <c r="A67" s="17"/>
      <c r="B67" s="17"/>
      <c r="C67" s="17"/>
      <c r="D67" s="17"/>
      <c r="E67" s="51"/>
      <c r="F67" s="17"/>
      <c r="G67" s="17"/>
      <c r="H67" s="92"/>
      <c r="I67" s="92"/>
      <c r="J67" s="92"/>
      <c r="K67" s="17"/>
      <c r="L67" s="93"/>
      <c r="M67" s="17"/>
      <c r="N67" s="17"/>
      <c r="O67" s="17"/>
      <c r="P67" s="17"/>
      <c r="Q67" s="51"/>
      <c r="R67" s="17"/>
      <c r="S67" s="92"/>
      <c r="T67" s="92"/>
      <c r="U67" s="92"/>
      <c r="V67" s="3"/>
      <c r="W67" s="8"/>
    </row>
    <row r="68" spans="1:23" ht="12.75" customHeight="1" hidden="1">
      <c r="A68" s="17"/>
      <c r="B68" s="17"/>
      <c r="C68" s="17"/>
      <c r="D68" s="17"/>
      <c r="E68" s="51"/>
      <c r="F68" s="17"/>
      <c r="G68" s="17"/>
      <c r="H68" s="92"/>
      <c r="I68" s="92"/>
      <c r="J68" s="92"/>
      <c r="K68" s="17"/>
      <c r="L68" s="93"/>
      <c r="M68" s="17"/>
      <c r="N68" s="17"/>
      <c r="O68" s="17"/>
      <c r="P68" s="17"/>
      <c r="Q68" s="51"/>
      <c r="R68" s="17"/>
      <c r="S68" s="92"/>
      <c r="T68" s="92"/>
      <c r="U68" s="92"/>
      <c r="V68" s="3"/>
      <c r="W68" s="8"/>
    </row>
    <row r="69" spans="1:23" ht="12.75">
      <c r="A69" s="17"/>
      <c r="B69" s="17"/>
      <c r="C69" s="17"/>
      <c r="D69" s="17"/>
      <c r="E69" s="51"/>
      <c r="F69" s="17"/>
      <c r="G69" s="17"/>
      <c r="H69" s="92"/>
      <c r="I69" s="92"/>
      <c r="J69" s="92"/>
      <c r="K69" s="17"/>
      <c r="L69" s="93"/>
      <c r="M69" s="17"/>
      <c r="N69" s="17"/>
      <c r="O69" s="17"/>
      <c r="P69" s="17"/>
      <c r="Q69" s="51"/>
      <c r="R69" s="17"/>
      <c r="S69" s="92"/>
      <c r="T69" s="92"/>
      <c r="U69" s="92"/>
      <c r="V69" s="3"/>
      <c r="W69" s="8"/>
    </row>
    <row r="70" spans="1:23" ht="12.75" customHeight="1" hidden="1">
      <c r="A70" s="17"/>
      <c r="B70" s="17"/>
      <c r="C70" s="17"/>
      <c r="D70" s="17"/>
      <c r="E70" s="51"/>
      <c r="F70" s="17"/>
      <c r="G70" s="17"/>
      <c r="H70" s="92"/>
      <c r="I70" s="92"/>
      <c r="J70" s="92"/>
      <c r="K70" s="17"/>
      <c r="L70" s="93"/>
      <c r="M70" s="17"/>
      <c r="N70" s="17"/>
      <c r="O70" s="17"/>
      <c r="P70" s="17"/>
      <c r="Q70" s="17"/>
      <c r="R70" s="17"/>
      <c r="S70" s="92"/>
      <c r="T70" s="92"/>
      <c r="U70" s="92"/>
      <c r="V70" s="3"/>
      <c r="W70" s="8"/>
    </row>
    <row r="71" spans="1:23" ht="12.75">
      <c r="A71" s="17"/>
      <c r="B71" s="17"/>
      <c r="C71" s="17"/>
      <c r="D71" s="17"/>
      <c r="E71" s="17"/>
      <c r="F71" s="17"/>
      <c r="G71" s="17"/>
      <c r="H71" s="92"/>
      <c r="I71" s="92"/>
      <c r="J71" s="92"/>
      <c r="K71" s="17"/>
      <c r="L71" s="93"/>
      <c r="M71" s="17"/>
      <c r="N71" s="17"/>
      <c r="O71" s="17"/>
      <c r="P71" s="17"/>
      <c r="Q71" s="17"/>
      <c r="R71" s="17"/>
      <c r="S71" s="92"/>
      <c r="T71" s="92"/>
      <c r="U71" s="92"/>
      <c r="V71" s="3"/>
      <c r="W71" s="8"/>
    </row>
    <row r="72" spans="1:23" ht="12.75">
      <c r="A72" s="17"/>
      <c r="B72" s="17"/>
      <c r="C72" s="17"/>
      <c r="D72" s="17"/>
      <c r="E72" s="17"/>
      <c r="F72" s="17"/>
      <c r="G72" s="17"/>
      <c r="H72" s="92"/>
      <c r="I72" s="92"/>
      <c r="J72" s="92"/>
      <c r="K72" s="3"/>
      <c r="L72" s="8"/>
      <c r="M72" s="17"/>
      <c r="N72" s="17"/>
      <c r="O72" s="17"/>
      <c r="P72" s="17"/>
      <c r="Q72" s="17"/>
      <c r="R72" s="17"/>
      <c r="S72" s="92"/>
      <c r="T72" s="92"/>
      <c r="U72" s="92"/>
      <c r="V72" s="3"/>
      <c r="W72" s="8"/>
    </row>
    <row r="73" spans="1:23" ht="12.75">
      <c r="A73" s="17"/>
      <c r="B73" s="17"/>
      <c r="C73" s="17"/>
      <c r="D73" s="17"/>
      <c r="E73" s="17"/>
      <c r="F73" s="17"/>
      <c r="G73" s="17"/>
      <c r="H73" s="92"/>
      <c r="I73" s="7"/>
      <c r="J73" s="92"/>
      <c r="K73" s="3"/>
      <c r="L73" s="8"/>
      <c r="M73" s="17"/>
      <c r="N73" s="17"/>
      <c r="O73" s="17"/>
      <c r="P73" s="17"/>
      <c r="Q73" s="17"/>
      <c r="R73" s="17"/>
      <c r="S73" s="92"/>
      <c r="T73" s="92"/>
      <c r="U73" s="92"/>
      <c r="V73" s="3"/>
      <c r="W73" s="8"/>
    </row>
    <row r="74" spans="1:23" ht="12.75">
      <c r="A74" s="17"/>
      <c r="B74" s="17"/>
      <c r="C74" s="17"/>
      <c r="D74" s="17"/>
      <c r="E74" s="94"/>
      <c r="F74" s="94"/>
      <c r="G74" s="17"/>
      <c r="H74" s="92"/>
      <c r="I74" s="92"/>
      <c r="J74" s="92"/>
      <c r="K74" s="3"/>
      <c r="L74" s="8"/>
      <c r="M74" s="17"/>
      <c r="N74" s="17"/>
      <c r="O74" s="17"/>
      <c r="P74" s="17"/>
      <c r="Q74" s="17"/>
      <c r="R74" s="17"/>
      <c r="S74" s="92"/>
      <c r="T74" s="92"/>
      <c r="U74" s="92"/>
      <c r="V74" s="3"/>
      <c r="W74" s="8"/>
    </row>
    <row r="75" spans="1:23" ht="12.75">
      <c r="A75" s="17"/>
      <c r="B75" s="17"/>
      <c r="C75" s="17"/>
      <c r="D75" s="17"/>
      <c r="E75" s="95"/>
      <c r="F75" s="95"/>
      <c r="G75" s="17"/>
      <c r="H75" s="92"/>
      <c r="I75" s="92"/>
      <c r="J75" s="92"/>
      <c r="K75" s="3"/>
      <c r="L75" s="8"/>
      <c r="M75" s="17"/>
      <c r="N75" s="17"/>
      <c r="O75" s="17"/>
      <c r="P75" s="17"/>
      <c r="Q75" s="17"/>
      <c r="R75" s="17"/>
      <c r="S75" s="92"/>
      <c r="T75" s="92"/>
      <c r="U75" s="92"/>
      <c r="V75" s="3"/>
      <c r="W75" s="8"/>
    </row>
    <row r="76" spans="1:23" ht="12.75">
      <c r="A76" s="17"/>
      <c r="B76" s="17"/>
      <c r="C76" s="17"/>
      <c r="D76" s="17"/>
      <c r="E76" s="95"/>
      <c r="F76" s="95"/>
      <c r="G76" s="17"/>
      <c r="H76" s="92"/>
      <c r="I76" s="92"/>
      <c r="J76" s="92"/>
      <c r="K76" s="3"/>
      <c r="L76" s="8"/>
      <c r="M76" s="17"/>
      <c r="N76" s="17"/>
      <c r="O76" s="17"/>
      <c r="P76" s="17"/>
      <c r="Q76" s="17"/>
      <c r="R76" s="17"/>
      <c r="S76" s="92"/>
      <c r="T76" s="92"/>
      <c r="U76" s="92"/>
      <c r="V76" s="3"/>
      <c r="W76" s="8"/>
    </row>
    <row r="77" spans="1:23" ht="12.75">
      <c r="A77" s="17"/>
      <c r="B77" s="17"/>
      <c r="C77" s="17"/>
      <c r="D77" s="17"/>
      <c r="E77" s="94"/>
      <c r="F77" s="94"/>
      <c r="G77" s="17"/>
      <c r="H77" s="92"/>
      <c r="I77" s="92"/>
      <c r="J77" s="92"/>
      <c r="K77" s="3"/>
      <c r="L77" s="8"/>
      <c r="M77" s="17"/>
      <c r="N77" s="17"/>
      <c r="O77" s="17"/>
      <c r="P77" s="17"/>
      <c r="Q77" s="17"/>
      <c r="R77" s="17"/>
      <c r="S77" s="92"/>
      <c r="T77" s="92"/>
      <c r="U77" s="92"/>
      <c r="V77" s="3"/>
      <c r="W77" s="8"/>
    </row>
    <row r="78" spans="1:23" ht="12.75">
      <c r="A78" s="17"/>
      <c r="B78" s="17"/>
      <c r="C78" s="17"/>
      <c r="D78" s="17"/>
      <c r="E78" s="94"/>
      <c r="F78" s="94"/>
      <c r="G78" s="17"/>
      <c r="H78" s="92"/>
      <c r="I78" s="92"/>
      <c r="J78" s="92"/>
      <c r="K78" s="3"/>
      <c r="L78" s="8"/>
      <c r="M78" s="17"/>
      <c r="N78" s="17"/>
      <c r="O78" s="17"/>
      <c r="P78" s="17"/>
      <c r="Q78" s="17"/>
      <c r="R78" s="17"/>
      <c r="S78" s="92"/>
      <c r="T78" s="92"/>
      <c r="U78" s="92"/>
      <c r="V78" s="3"/>
      <c r="W78" s="8"/>
    </row>
    <row r="79" spans="1:23" ht="12.75" customHeight="1" hidden="1">
      <c r="A79" s="17"/>
      <c r="B79" s="17"/>
      <c r="C79" s="17"/>
      <c r="D79" s="17"/>
      <c r="E79" s="95"/>
      <c r="F79" s="95"/>
      <c r="G79" s="17"/>
      <c r="H79" s="92"/>
      <c r="I79" s="92"/>
      <c r="J79" s="92"/>
      <c r="K79" s="3"/>
      <c r="L79" s="8"/>
      <c r="M79" s="17"/>
      <c r="N79" s="17"/>
      <c r="O79" s="17"/>
      <c r="P79" s="17"/>
      <c r="Q79" s="17"/>
      <c r="R79" s="17"/>
      <c r="S79" s="92"/>
      <c r="T79" s="92"/>
      <c r="U79" s="92"/>
      <c r="V79" s="3"/>
      <c r="W79" s="8"/>
    </row>
    <row r="80" spans="1:23" ht="12.75" customHeight="1" hidden="1">
      <c r="A80" s="17"/>
      <c r="B80" s="17"/>
      <c r="C80" s="17"/>
      <c r="D80" s="17"/>
      <c r="E80" s="17"/>
      <c r="F80" s="17"/>
      <c r="G80" s="17"/>
      <c r="H80" s="92"/>
      <c r="I80" s="92"/>
      <c r="J80" s="92"/>
      <c r="K80" s="3"/>
      <c r="L80" s="8"/>
      <c r="M80" s="17"/>
      <c r="N80" s="17"/>
      <c r="O80" s="17"/>
      <c r="P80" s="17"/>
      <c r="Q80" s="17"/>
      <c r="R80" s="17"/>
      <c r="S80" s="92"/>
      <c r="T80" s="92"/>
      <c r="U80" s="92"/>
      <c r="V80" s="3"/>
      <c r="W80" s="8"/>
    </row>
    <row r="81" spans="1:23" ht="12.75" customHeight="1" hidden="1">
      <c r="A81" s="17"/>
      <c r="B81" s="17"/>
      <c r="C81" s="17"/>
      <c r="D81" s="17"/>
      <c r="E81" s="17"/>
      <c r="F81" s="17"/>
      <c r="G81" s="17"/>
      <c r="H81" s="92"/>
      <c r="I81" s="92"/>
      <c r="J81" s="92"/>
      <c r="K81" s="3"/>
      <c r="L81" s="8"/>
      <c r="M81" s="17"/>
      <c r="N81" s="17"/>
      <c r="O81" s="17"/>
      <c r="P81" s="17"/>
      <c r="Q81" s="17"/>
      <c r="R81" s="17"/>
      <c r="S81" s="92"/>
      <c r="T81" s="92"/>
      <c r="U81" s="92"/>
      <c r="V81" s="3"/>
      <c r="W81" s="8"/>
    </row>
    <row r="82" spans="1:23" ht="12.75" customHeight="1" hidden="1">
      <c r="A82" s="17"/>
      <c r="B82" s="17"/>
      <c r="C82" s="17"/>
      <c r="D82" s="17"/>
      <c r="E82" s="17"/>
      <c r="F82" s="17"/>
      <c r="G82" s="17"/>
      <c r="H82" s="92"/>
      <c r="I82" s="92"/>
      <c r="J82" s="92"/>
      <c r="K82" s="3"/>
      <c r="L82" s="8"/>
      <c r="M82" s="17"/>
      <c r="N82" s="17"/>
      <c r="O82" s="17"/>
      <c r="P82" s="17"/>
      <c r="Q82" s="17"/>
      <c r="R82" s="17"/>
      <c r="S82" s="92"/>
      <c r="T82" s="92"/>
      <c r="U82" s="92"/>
      <c r="V82" s="3"/>
      <c r="W82" s="8"/>
    </row>
    <row r="83" spans="1:23" ht="12.75" customHeight="1" hidden="1">
      <c r="A83" s="17"/>
      <c r="B83" s="17"/>
      <c r="C83" s="17"/>
      <c r="D83" s="17"/>
      <c r="E83" s="17"/>
      <c r="F83" s="17"/>
      <c r="G83" s="17"/>
      <c r="H83" s="92"/>
      <c r="I83" s="92"/>
      <c r="J83" s="92"/>
      <c r="K83" s="3"/>
      <c r="L83" s="8"/>
      <c r="M83" s="17"/>
      <c r="N83" s="17"/>
      <c r="O83" s="17"/>
      <c r="P83" s="17"/>
      <c r="Q83" s="17"/>
      <c r="R83" s="17"/>
      <c r="S83" s="92"/>
      <c r="T83" s="92"/>
      <c r="U83" s="92"/>
      <c r="V83" s="3"/>
      <c r="W83" s="8"/>
    </row>
    <row r="84" spans="1:23" ht="12.75" customHeight="1" hidden="1">
      <c r="A84" s="17"/>
      <c r="B84" s="17"/>
      <c r="C84" s="17"/>
      <c r="D84" s="17"/>
      <c r="E84" s="17"/>
      <c r="F84" s="17"/>
      <c r="G84" s="17"/>
      <c r="H84" s="92"/>
      <c r="I84" s="92"/>
      <c r="J84" s="92"/>
      <c r="K84" s="3"/>
      <c r="L84" s="8"/>
      <c r="M84" s="17"/>
      <c r="N84" s="17"/>
      <c r="O84" s="17"/>
      <c r="P84" s="17"/>
      <c r="Q84" s="17"/>
      <c r="R84" s="17"/>
      <c r="S84" s="92"/>
      <c r="T84" s="92"/>
      <c r="U84" s="92"/>
      <c r="V84" s="3"/>
      <c r="W84" s="8"/>
    </row>
    <row r="85" spans="1:23" ht="12.75" customHeight="1" hidden="1">
      <c r="A85" s="17"/>
      <c r="B85" s="17"/>
      <c r="C85" s="17"/>
      <c r="D85" s="17"/>
      <c r="E85" s="17"/>
      <c r="F85" s="17"/>
      <c r="G85" s="17"/>
      <c r="H85" s="92"/>
      <c r="I85" s="92"/>
      <c r="J85" s="92"/>
      <c r="K85" s="3"/>
      <c r="L85" s="8"/>
      <c r="M85" s="17"/>
      <c r="N85" s="17"/>
      <c r="O85" s="17"/>
      <c r="P85" s="17"/>
      <c r="Q85" s="17"/>
      <c r="R85" s="17"/>
      <c r="S85" s="92"/>
      <c r="T85" s="92"/>
      <c r="U85" s="92"/>
      <c r="V85" s="3"/>
      <c r="W85" s="8"/>
    </row>
    <row r="86" spans="1:23" ht="12.75" customHeight="1" hidden="1">
      <c r="A86" s="17"/>
      <c r="B86" s="17"/>
      <c r="C86" s="17"/>
      <c r="D86" s="17"/>
      <c r="E86" s="17"/>
      <c r="F86" s="17"/>
      <c r="G86" s="17"/>
      <c r="H86" s="92"/>
      <c r="I86" s="92"/>
      <c r="J86" s="92"/>
      <c r="K86" s="3"/>
      <c r="L86" s="8"/>
      <c r="M86" s="17"/>
      <c r="N86" s="17"/>
      <c r="O86" s="17"/>
      <c r="P86" s="17"/>
      <c r="Q86" s="17"/>
      <c r="R86" s="17"/>
      <c r="S86" s="92"/>
      <c r="T86" s="92"/>
      <c r="U86" s="92"/>
      <c r="V86" s="3"/>
      <c r="W86" s="8"/>
    </row>
    <row r="87" spans="1:23" ht="12.75" customHeight="1" hidden="1">
      <c r="A87" s="17"/>
      <c r="B87" s="17"/>
      <c r="C87" s="17"/>
      <c r="D87" s="17"/>
      <c r="E87" s="17"/>
      <c r="F87" s="17"/>
      <c r="G87" s="17"/>
      <c r="H87" s="92"/>
      <c r="I87" s="92"/>
      <c r="J87" s="92"/>
      <c r="K87" s="3"/>
      <c r="L87" s="8"/>
      <c r="M87" s="17"/>
      <c r="N87" s="17"/>
      <c r="O87" s="17"/>
      <c r="P87" s="17"/>
      <c r="Q87" s="17"/>
      <c r="R87" s="17"/>
      <c r="S87" s="92"/>
      <c r="T87" s="92"/>
      <c r="U87" s="92"/>
      <c r="V87" s="3"/>
      <c r="W87" s="8"/>
    </row>
    <row r="88" spans="1:23" ht="12.75" customHeight="1" hidden="1">
      <c r="A88" s="17"/>
      <c r="B88" s="17"/>
      <c r="C88" s="17"/>
      <c r="D88" s="17"/>
      <c r="E88" s="17"/>
      <c r="F88" s="17"/>
      <c r="G88" s="17"/>
      <c r="H88" s="92"/>
      <c r="I88" s="92"/>
      <c r="J88" s="92"/>
      <c r="K88" s="3"/>
      <c r="L88" s="8"/>
      <c r="M88" s="17"/>
      <c r="N88" s="17"/>
      <c r="O88" s="17"/>
      <c r="P88" s="17"/>
      <c r="Q88" s="17"/>
      <c r="R88" s="17"/>
      <c r="S88" s="92"/>
      <c r="T88" s="92"/>
      <c r="U88" s="92"/>
      <c r="V88" s="3"/>
      <c r="W88" s="8"/>
    </row>
    <row r="89" spans="1:23" ht="12.75" customHeight="1" hidden="1">
      <c r="A89" s="17"/>
      <c r="B89" s="17"/>
      <c r="C89" s="17"/>
      <c r="D89" s="17"/>
      <c r="E89" s="17"/>
      <c r="F89" s="17"/>
      <c r="G89" s="17"/>
      <c r="H89" s="92"/>
      <c r="I89" s="92"/>
      <c r="J89" s="92"/>
      <c r="K89" s="3"/>
      <c r="L89" s="8"/>
      <c r="M89" s="17"/>
      <c r="N89" s="17"/>
      <c r="O89" s="17"/>
      <c r="P89" s="17"/>
      <c r="Q89" s="17"/>
      <c r="R89" s="17"/>
      <c r="S89" s="92"/>
      <c r="T89" s="92"/>
      <c r="U89" s="92"/>
      <c r="V89" s="3"/>
      <c r="W89" s="8"/>
    </row>
    <row r="90" spans="1:23" ht="12.75" customHeight="1" hidden="1">
      <c r="A90" s="17"/>
      <c r="B90" s="17"/>
      <c r="C90" s="17"/>
      <c r="D90" s="17"/>
      <c r="E90" s="17"/>
      <c r="F90" s="17"/>
      <c r="G90" s="17"/>
      <c r="H90" s="92"/>
      <c r="I90" s="92"/>
      <c r="J90" s="92"/>
      <c r="K90" s="3"/>
      <c r="L90" s="8"/>
      <c r="M90" s="17"/>
      <c r="N90" s="17"/>
      <c r="O90" s="17"/>
      <c r="P90" s="17"/>
      <c r="Q90" s="17"/>
      <c r="R90" s="17"/>
      <c r="S90" s="92"/>
      <c r="T90" s="92"/>
      <c r="U90" s="92"/>
      <c r="V90" s="3"/>
      <c r="W90" s="8"/>
    </row>
    <row r="91" spans="1:23" ht="12.75" customHeight="1" hidden="1">
      <c r="A91" s="17"/>
      <c r="B91" s="17"/>
      <c r="C91" s="17"/>
      <c r="D91" s="17"/>
      <c r="E91" s="17"/>
      <c r="F91" s="17"/>
      <c r="G91" s="17"/>
      <c r="H91" s="92"/>
      <c r="I91" s="92"/>
      <c r="J91" s="92"/>
      <c r="K91" s="3"/>
      <c r="L91" s="8"/>
      <c r="M91" s="17"/>
      <c r="N91" s="17"/>
      <c r="O91" s="17"/>
      <c r="P91" s="17"/>
      <c r="Q91" s="17"/>
      <c r="R91" s="17"/>
      <c r="S91" s="92"/>
      <c r="T91" s="92"/>
      <c r="U91" s="92"/>
      <c r="V91" s="3"/>
      <c r="W91" s="8"/>
    </row>
    <row r="92" spans="1:23" ht="12.75" customHeight="1" hidden="1">
      <c r="A92" s="17"/>
      <c r="B92" s="17"/>
      <c r="C92" s="17"/>
      <c r="D92" s="3"/>
      <c r="E92" s="3"/>
      <c r="F92" s="3"/>
      <c r="G92" s="3"/>
      <c r="H92" s="7"/>
      <c r="I92" s="7"/>
      <c r="J92" s="7"/>
      <c r="K92" s="3"/>
      <c r="L92" s="8"/>
      <c r="M92" s="3"/>
      <c r="N92" s="3"/>
      <c r="O92" s="3"/>
      <c r="P92" s="3"/>
      <c r="Q92" s="3"/>
      <c r="R92" s="3"/>
      <c r="S92" s="7"/>
      <c r="T92" s="7"/>
      <c r="U92" s="7"/>
      <c r="V92" s="3"/>
      <c r="W92" s="8"/>
    </row>
    <row r="93" spans="1:23" ht="12.75" customHeight="1" hidden="1">
      <c r="A93" s="17"/>
      <c r="B93" s="17"/>
      <c r="C93" s="17"/>
      <c r="D93" s="3"/>
      <c r="E93" s="3"/>
      <c r="F93" s="3"/>
      <c r="G93" s="3"/>
      <c r="H93" s="7"/>
      <c r="I93" s="7"/>
      <c r="J93" s="7"/>
      <c r="K93" s="3"/>
      <c r="L93" s="8"/>
      <c r="M93" s="3"/>
      <c r="N93" s="3"/>
      <c r="O93" s="3"/>
      <c r="P93" s="3"/>
      <c r="Q93" s="3"/>
      <c r="R93" s="3"/>
      <c r="S93" s="7"/>
      <c r="T93" s="7"/>
      <c r="U93" s="7"/>
      <c r="V93" s="3"/>
      <c r="W93" s="8"/>
    </row>
    <row r="94" spans="1:23" ht="12.75" customHeight="1" hidden="1">
      <c r="A94" s="17"/>
      <c r="B94" s="17"/>
      <c r="C94" s="17"/>
      <c r="D94" s="3"/>
      <c r="E94" s="3"/>
      <c r="F94" s="3"/>
      <c r="G94" s="3"/>
      <c r="H94" s="7"/>
      <c r="I94" s="7"/>
      <c r="J94" s="7"/>
      <c r="K94" s="3"/>
      <c r="L94" s="8"/>
      <c r="M94" s="3"/>
      <c r="N94" s="3"/>
      <c r="O94" s="3"/>
      <c r="P94" s="3"/>
      <c r="Q94" s="3"/>
      <c r="R94" s="3"/>
      <c r="S94" s="7"/>
      <c r="T94" s="7"/>
      <c r="U94" s="7"/>
      <c r="V94" s="3"/>
      <c r="W94" s="8"/>
    </row>
    <row r="95" spans="1:23" ht="12.75" customHeight="1" hidden="1">
      <c r="A95" s="17"/>
      <c r="B95" s="17"/>
      <c r="C95" s="17"/>
      <c r="D95" s="3"/>
      <c r="E95" s="3"/>
      <c r="F95" s="3"/>
      <c r="G95" s="3"/>
      <c r="H95" s="7"/>
      <c r="I95" s="7"/>
      <c r="J95" s="7"/>
      <c r="K95" s="3"/>
      <c r="L95" s="8"/>
      <c r="M95" s="3"/>
      <c r="N95" s="3"/>
      <c r="O95" s="3"/>
      <c r="P95" s="3"/>
      <c r="Q95" s="3"/>
      <c r="R95" s="3"/>
      <c r="S95" s="7"/>
      <c r="T95" s="7"/>
      <c r="U95" s="7"/>
      <c r="V95" s="3"/>
      <c r="W95" s="8"/>
    </row>
    <row r="96" spans="1:23" ht="12.75" customHeight="1" hidden="1">
      <c r="A96" s="17"/>
      <c r="B96" s="17"/>
      <c r="C96" s="17"/>
      <c r="D96" s="3"/>
      <c r="E96" s="3"/>
      <c r="F96" s="3"/>
      <c r="G96" s="3"/>
      <c r="H96" s="7"/>
      <c r="I96" s="7"/>
      <c r="J96" s="7"/>
      <c r="K96" s="3"/>
      <c r="L96" s="8"/>
      <c r="M96" s="3"/>
      <c r="N96" s="3"/>
      <c r="O96" s="3"/>
      <c r="P96" s="3"/>
      <c r="Q96" s="3"/>
      <c r="R96" s="3"/>
      <c r="S96" s="7"/>
      <c r="T96" s="7"/>
      <c r="U96" s="7"/>
      <c r="V96" s="3"/>
      <c r="W96" s="8"/>
    </row>
    <row r="97" spans="1:23" ht="12.75" customHeight="1" hidden="1">
      <c r="A97" s="17"/>
      <c r="B97" s="17"/>
      <c r="C97" s="17"/>
      <c r="D97" s="3"/>
      <c r="E97" s="3"/>
      <c r="F97" s="3"/>
      <c r="G97" s="3"/>
      <c r="H97" s="7"/>
      <c r="I97" s="7"/>
      <c r="J97" s="7"/>
      <c r="K97" s="3"/>
      <c r="L97" s="8"/>
      <c r="M97" s="3"/>
      <c r="N97" s="3"/>
      <c r="O97" s="3"/>
      <c r="P97" s="3"/>
      <c r="Q97" s="3"/>
      <c r="R97" s="3"/>
      <c r="S97" s="7"/>
      <c r="T97" s="7"/>
      <c r="U97" s="7"/>
      <c r="V97" s="3"/>
      <c r="W97" s="8"/>
    </row>
    <row r="98" spans="1:23" ht="12.75" customHeight="1" hidden="1">
      <c r="A98" s="17"/>
      <c r="B98" s="17"/>
      <c r="C98" s="17"/>
      <c r="D98" s="3"/>
      <c r="E98" s="3"/>
      <c r="F98" s="3"/>
      <c r="G98" s="3"/>
      <c r="H98" s="7"/>
      <c r="I98" s="7"/>
      <c r="J98" s="7"/>
      <c r="K98" s="3"/>
      <c r="L98" s="8"/>
      <c r="M98" s="3"/>
      <c r="N98" s="3"/>
      <c r="O98" s="3"/>
      <c r="P98" s="3"/>
      <c r="Q98" s="3"/>
      <c r="R98" s="3"/>
      <c r="S98" s="7"/>
      <c r="T98" s="7"/>
      <c r="U98" s="7"/>
      <c r="V98" s="3"/>
      <c r="W98" s="8"/>
    </row>
    <row r="99" spans="1:23" ht="12.75" customHeight="1" hidden="1">
      <c r="A99" s="17"/>
      <c r="B99" s="17"/>
      <c r="C99" s="17"/>
      <c r="D99" s="3"/>
      <c r="E99" s="3"/>
      <c r="F99" s="3"/>
      <c r="G99" s="3"/>
      <c r="H99" s="7"/>
      <c r="I99" s="7"/>
      <c r="J99" s="7"/>
      <c r="K99" s="3"/>
      <c r="L99" s="8"/>
      <c r="M99" s="3"/>
      <c r="N99" s="3"/>
      <c r="O99" s="3"/>
      <c r="P99" s="3"/>
      <c r="Q99" s="3"/>
      <c r="R99" s="3"/>
      <c r="S99" s="7"/>
      <c r="T99" s="7"/>
      <c r="U99" s="7"/>
      <c r="V99" s="3"/>
      <c r="W99" s="8"/>
    </row>
    <row r="100" spans="1:23" ht="12.75" customHeight="1" hidden="1">
      <c r="A100" s="17"/>
      <c r="B100" s="17"/>
      <c r="C100" s="17"/>
      <c r="D100" s="3"/>
      <c r="E100" s="3"/>
      <c r="F100" s="3"/>
      <c r="G100" s="3"/>
      <c r="H100" s="7"/>
      <c r="I100" s="7"/>
      <c r="J100" s="7"/>
      <c r="K100" s="3"/>
      <c r="L100" s="8"/>
      <c r="M100" s="3"/>
      <c r="N100" s="3"/>
      <c r="O100" s="3"/>
      <c r="P100" s="3"/>
      <c r="Q100" s="3"/>
      <c r="R100" s="3"/>
      <c r="S100" s="7"/>
      <c r="T100" s="7"/>
      <c r="U100" s="7"/>
      <c r="V100" s="3"/>
      <c r="W100" s="8"/>
    </row>
    <row r="101" spans="1:23" ht="12.75" customHeight="1" hidden="1">
      <c r="A101" s="17"/>
      <c r="B101" s="17"/>
      <c r="C101" s="17"/>
      <c r="D101" s="3"/>
      <c r="E101" s="3"/>
      <c r="F101" s="3"/>
      <c r="G101" s="3"/>
      <c r="H101" s="7"/>
      <c r="I101" s="7"/>
      <c r="J101" s="7"/>
      <c r="K101" s="3"/>
      <c r="L101" s="8"/>
      <c r="M101" s="3"/>
      <c r="N101" s="3"/>
      <c r="O101" s="3"/>
      <c r="P101" s="3"/>
      <c r="Q101" s="3"/>
      <c r="R101" s="3"/>
      <c r="S101" s="7"/>
      <c r="T101" s="7"/>
      <c r="U101" s="7"/>
      <c r="V101" s="3"/>
      <c r="W101" s="8"/>
    </row>
    <row r="102" spans="1:23" ht="12.75" customHeight="1" hidden="1">
      <c r="A102" s="17"/>
      <c r="B102" s="17"/>
      <c r="C102" s="17"/>
      <c r="D102" s="3"/>
      <c r="E102" s="3"/>
      <c r="F102" s="3"/>
      <c r="G102" s="3"/>
      <c r="H102" s="7"/>
      <c r="I102" s="7"/>
      <c r="J102" s="7"/>
      <c r="K102" s="3"/>
      <c r="L102" s="8"/>
      <c r="M102" s="3"/>
      <c r="N102" s="3"/>
      <c r="O102" s="3"/>
      <c r="P102" s="3"/>
      <c r="Q102" s="3"/>
      <c r="R102" s="3"/>
      <c r="S102" s="7"/>
      <c r="T102" s="7"/>
      <c r="U102" s="7"/>
      <c r="V102" s="3"/>
      <c r="W102" s="8"/>
    </row>
    <row r="103" spans="1:23" ht="12.75" customHeight="1" hidden="1">
      <c r="A103" s="17"/>
      <c r="B103" s="17"/>
      <c r="C103" s="17"/>
      <c r="D103" s="3"/>
      <c r="E103" s="3"/>
      <c r="F103" s="3"/>
      <c r="G103" s="3"/>
      <c r="H103" s="7"/>
      <c r="I103" s="7"/>
      <c r="J103" s="7"/>
      <c r="K103" s="3"/>
      <c r="L103" s="8"/>
      <c r="M103" s="3"/>
      <c r="N103" s="3"/>
      <c r="O103" s="3"/>
      <c r="P103" s="3"/>
      <c r="Q103" s="3"/>
      <c r="R103" s="3"/>
      <c r="S103" s="7"/>
      <c r="T103" s="7"/>
      <c r="U103" s="7"/>
      <c r="V103" s="3"/>
      <c r="W103" s="8"/>
    </row>
    <row r="104" spans="1:23" ht="12.75" customHeight="1" hidden="1">
      <c r="A104" s="17"/>
      <c r="B104" s="17"/>
      <c r="C104" s="17"/>
      <c r="D104" s="3"/>
      <c r="E104" s="3"/>
      <c r="F104" s="3"/>
      <c r="G104" s="3"/>
      <c r="H104" s="7"/>
      <c r="I104" s="7"/>
      <c r="J104" s="7"/>
      <c r="K104" s="3"/>
      <c r="L104" s="8"/>
      <c r="M104" s="3"/>
      <c r="N104" s="3"/>
      <c r="O104" s="3"/>
      <c r="P104" s="3"/>
      <c r="Q104" s="3"/>
      <c r="R104" s="3"/>
      <c r="S104" s="7"/>
      <c r="T104" s="7"/>
      <c r="U104" s="7"/>
      <c r="V104" s="3"/>
      <c r="W104" s="8"/>
    </row>
    <row r="105" spans="1:23" ht="12.75" customHeight="1" hidden="1">
      <c r="A105" s="17"/>
      <c r="B105" s="17"/>
      <c r="C105" s="17"/>
      <c r="D105" s="3"/>
      <c r="E105" s="3"/>
      <c r="F105" s="3"/>
      <c r="G105" s="3"/>
      <c r="H105" s="7"/>
      <c r="I105" s="7"/>
      <c r="J105" s="7"/>
      <c r="K105" s="3"/>
      <c r="L105" s="8"/>
      <c r="M105" s="3"/>
      <c r="N105" s="3"/>
      <c r="O105" s="3"/>
      <c r="P105" s="3"/>
      <c r="Q105" s="3"/>
      <c r="R105" s="3"/>
      <c r="S105" s="7"/>
      <c r="T105" s="7"/>
      <c r="U105" s="7"/>
      <c r="V105" s="3"/>
      <c r="W105" s="8"/>
    </row>
    <row r="106" spans="1:23" ht="12.75" customHeight="1" hidden="1">
      <c r="A106" s="17"/>
      <c r="B106" s="17"/>
      <c r="C106" s="17"/>
      <c r="D106" s="3"/>
      <c r="E106" s="3"/>
      <c r="F106" s="3"/>
      <c r="G106" s="3"/>
      <c r="H106" s="7"/>
      <c r="I106" s="7"/>
      <c r="J106" s="7"/>
      <c r="K106" s="3"/>
      <c r="L106" s="8"/>
      <c r="M106" s="3"/>
      <c r="N106" s="3"/>
      <c r="O106" s="3"/>
      <c r="P106" s="3"/>
      <c r="Q106" s="3"/>
      <c r="R106" s="3"/>
      <c r="S106" s="7"/>
      <c r="T106" s="7"/>
      <c r="U106" s="7"/>
      <c r="V106" s="3"/>
      <c r="W106" s="8"/>
    </row>
    <row r="107" spans="1:23" ht="12.75" customHeight="1" hidden="1">
      <c r="A107" s="17"/>
      <c r="B107" s="17"/>
      <c r="C107" s="17"/>
      <c r="D107" s="3"/>
      <c r="E107" s="3"/>
      <c r="F107" s="3"/>
      <c r="G107" s="3"/>
      <c r="H107" s="7"/>
      <c r="I107" s="7"/>
      <c r="J107" s="7"/>
      <c r="K107" s="3"/>
      <c r="L107" s="8"/>
      <c r="M107" s="3"/>
      <c r="N107" s="3"/>
      <c r="O107" s="3"/>
      <c r="P107" s="3"/>
      <c r="Q107" s="3"/>
      <c r="R107" s="3"/>
      <c r="S107" s="7"/>
      <c r="T107" s="7"/>
      <c r="U107" s="7"/>
      <c r="V107" s="3"/>
      <c r="W107" s="8"/>
    </row>
    <row r="108" spans="1:23" ht="12.75" customHeight="1" hidden="1">
      <c r="A108" s="17"/>
      <c r="B108" s="17"/>
      <c r="C108" s="17"/>
      <c r="D108" s="3"/>
      <c r="E108" s="3"/>
      <c r="F108" s="3"/>
      <c r="G108" s="3"/>
      <c r="H108" s="7"/>
      <c r="I108" s="7"/>
      <c r="J108" s="7"/>
      <c r="K108" s="3"/>
      <c r="L108" s="8"/>
      <c r="M108" s="3"/>
      <c r="N108" s="3"/>
      <c r="O108" s="3"/>
      <c r="P108" s="3"/>
      <c r="Q108" s="3"/>
      <c r="R108" s="3"/>
      <c r="S108" s="7"/>
      <c r="T108" s="7"/>
      <c r="U108" s="7"/>
      <c r="V108" s="3"/>
      <c r="W108" s="8"/>
    </row>
    <row r="109" spans="1:23" ht="12.75" customHeight="1" hidden="1">
      <c r="A109" s="17"/>
      <c r="B109" s="17"/>
      <c r="C109" s="17"/>
      <c r="D109" s="3"/>
      <c r="E109" s="3"/>
      <c r="F109" s="3"/>
      <c r="G109" s="3"/>
      <c r="H109" s="7"/>
      <c r="I109" s="7"/>
      <c r="J109" s="7"/>
      <c r="K109" s="3"/>
      <c r="L109" s="8"/>
      <c r="M109" s="3"/>
      <c r="N109" s="3"/>
      <c r="O109" s="3"/>
      <c r="P109" s="3"/>
      <c r="Q109" s="3"/>
      <c r="R109" s="3"/>
      <c r="S109" s="7"/>
      <c r="T109" s="7"/>
      <c r="U109" s="7"/>
      <c r="V109" s="3"/>
      <c r="W109" s="8"/>
    </row>
    <row r="110" spans="1:23" ht="12.75">
      <c r="A110" s="17"/>
      <c r="B110" s="17"/>
      <c r="C110" s="17"/>
      <c r="D110" s="3"/>
      <c r="E110" s="3"/>
      <c r="F110" s="3"/>
      <c r="G110" s="3"/>
      <c r="H110" s="7"/>
      <c r="I110" s="7"/>
      <c r="J110" s="7"/>
      <c r="K110" s="3"/>
      <c r="L110" s="8"/>
      <c r="M110" s="3"/>
      <c r="N110" s="3"/>
      <c r="O110" s="3"/>
      <c r="P110" s="3"/>
      <c r="Q110" s="3"/>
      <c r="R110" s="3"/>
      <c r="S110" s="7"/>
      <c r="T110" s="7"/>
      <c r="U110" s="7"/>
      <c r="V110" s="3"/>
      <c r="W110" s="8"/>
    </row>
    <row r="111" spans="1:23" ht="12.75">
      <c r="A111" s="17"/>
      <c r="B111" s="17"/>
      <c r="C111" s="17"/>
      <c r="D111" s="17"/>
      <c r="E111" s="17"/>
      <c r="F111" s="17"/>
      <c r="G111" s="17"/>
      <c r="H111" s="92"/>
      <c r="I111" s="92"/>
      <c r="J111" s="92"/>
      <c r="K111" s="17"/>
      <c r="L111" s="93"/>
      <c r="M111" s="17"/>
      <c r="N111" s="17"/>
      <c r="O111" s="17"/>
      <c r="P111" s="17"/>
      <c r="Q111" s="17"/>
      <c r="R111" s="17"/>
      <c r="S111" s="92"/>
      <c r="T111" s="92"/>
      <c r="U111" s="92"/>
      <c r="V111" s="3"/>
      <c r="W111" s="8"/>
    </row>
    <row r="112" spans="1:23" ht="12.75">
      <c r="A112" s="17"/>
      <c r="B112" s="17"/>
      <c r="C112" s="17"/>
      <c r="D112" s="17"/>
      <c r="E112" s="17"/>
      <c r="F112" s="17"/>
      <c r="G112" s="17"/>
      <c r="H112" s="92"/>
      <c r="I112" s="92"/>
      <c r="J112" s="92"/>
      <c r="K112" s="17"/>
      <c r="L112" s="93"/>
      <c r="M112" s="17"/>
      <c r="N112" s="17"/>
      <c r="O112" s="17"/>
      <c r="P112" s="17"/>
      <c r="Q112" s="17"/>
      <c r="R112" s="17"/>
      <c r="S112" s="92"/>
      <c r="T112" s="92"/>
      <c r="U112" s="92"/>
      <c r="V112" s="3"/>
      <c r="W112" s="8"/>
    </row>
    <row r="113" spans="1:23" ht="12.75">
      <c r="A113" s="17"/>
      <c r="B113" s="17"/>
      <c r="C113" s="17"/>
      <c r="D113" s="17"/>
      <c r="E113" s="17"/>
      <c r="F113" s="17"/>
      <c r="G113" s="17"/>
      <c r="H113" s="92"/>
      <c r="I113" s="92"/>
      <c r="J113" s="92"/>
      <c r="K113" s="17"/>
      <c r="L113" s="93"/>
      <c r="M113" s="17"/>
      <c r="N113" s="17"/>
      <c r="O113" s="17"/>
      <c r="P113" s="17"/>
      <c r="Q113" s="17"/>
      <c r="R113" s="17"/>
      <c r="S113" s="92"/>
      <c r="T113" s="92"/>
      <c r="U113" s="92"/>
      <c r="V113" s="3"/>
      <c r="W113" s="8"/>
    </row>
    <row r="114" spans="1:23" ht="12.75" hidden="1">
      <c r="A114" s="17"/>
      <c r="B114" s="17"/>
      <c r="C114" s="17"/>
      <c r="D114" s="17"/>
      <c r="E114" s="17"/>
      <c r="F114" s="17"/>
      <c r="G114" s="17"/>
      <c r="H114" s="92"/>
      <c r="I114" s="92"/>
      <c r="J114" s="92"/>
      <c r="K114" s="17"/>
      <c r="L114" s="93"/>
      <c r="M114" s="17"/>
      <c r="N114" s="17"/>
      <c r="O114" s="17"/>
      <c r="P114" s="17"/>
      <c r="Q114" s="17"/>
      <c r="R114" s="17"/>
      <c r="S114" s="92"/>
      <c r="T114" s="92"/>
      <c r="U114" s="92"/>
      <c r="V114" s="3"/>
      <c r="W114" s="8"/>
    </row>
    <row r="115" spans="1:23" ht="12.75">
      <c r="A115" s="17"/>
      <c r="B115" s="17"/>
      <c r="C115" s="17"/>
      <c r="D115" s="17"/>
      <c r="E115" s="17"/>
      <c r="F115" s="17"/>
      <c r="G115" s="17"/>
      <c r="H115" s="92"/>
      <c r="I115" s="92"/>
      <c r="J115" s="92"/>
      <c r="K115" s="17"/>
      <c r="L115" s="93"/>
      <c r="M115" s="17"/>
      <c r="N115" s="17"/>
      <c r="O115" s="17"/>
      <c r="P115" s="17"/>
      <c r="Q115" s="17"/>
      <c r="R115" s="17"/>
      <c r="S115" s="92"/>
      <c r="T115" s="92"/>
      <c r="U115" s="92"/>
      <c r="V115" s="3"/>
      <c r="W115" s="8"/>
    </row>
    <row r="116" spans="1:23" ht="12.75">
      <c r="A116" s="17"/>
      <c r="B116" s="17"/>
      <c r="C116" s="17"/>
      <c r="D116" s="17"/>
      <c r="E116" s="17"/>
      <c r="F116" s="17"/>
      <c r="G116" s="17"/>
      <c r="H116" s="92"/>
      <c r="I116" s="92"/>
      <c r="J116" s="92"/>
      <c r="K116" s="17"/>
      <c r="L116" s="93"/>
      <c r="M116" s="17"/>
      <c r="N116" s="17"/>
      <c r="O116" s="17"/>
      <c r="P116" s="17"/>
      <c r="Q116" s="17"/>
      <c r="R116" s="17"/>
      <c r="S116" s="92"/>
      <c r="T116" s="92"/>
      <c r="U116" s="92"/>
      <c r="V116" s="3"/>
      <c r="W116" s="8"/>
    </row>
    <row r="117" spans="1:23" ht="12.75" hidden="1">
      <c r="A117" s="17"/>
      <c r="B117" s="17"/>
      <c r="C117" s="17"/>
      <c r="D117" s="17"/>
      <c r="E117" s="17"/>
      <c r="F117" s="17"/>
      <c r="G117" s="17"/>
      <c r="H117" s="92"/>
      <c r="I117" s="92"/>
      <c r="J117" s="92"/>
      <c r="K117" s="17"/>
      <c r="L117" s="93"/>
      <c r="M117" s="17"/>
      <c r="N117" s="17"/>
      <c r="O117" s="17"/>
      <c r="P117" s="17"/>
      <c r="Q117" s="17"/>
      <c r="R117" s="17"/>
      <c r="S117" s="92"/>
      <c r="T117" s="92"/>
      <c r="U117" s="92"/>
      <c r="V117" s="3"/>
      <c r="W117" s="8"/>
    </row>
    <row r="118" spans="1:23" ht="12.75">
      <c r="A118" s="17"/>
      <c r="B118" s="17"/>
      <c r="C118" s="17"/>
      <c r="D118" s="17"/>
      <c r="E118" s="17"/>
      <c r="F118" s="17"/>
      <c r="G118" s="17"/>
      <c r="H118" s="92"/>
      <c r="I118" s="92"/>
      <c r="J118" s="92"/>
      <c r="K118" s="17"/>
      <c r="L118" s="93"/>
      <c r="M118" s="17"/>
      <c r="N118" s="17"/>
      <c r="O118" s="17"/>
      <c r="P118" s="17"/>
      <c r="Q118" s="17"/>
      <c r="R118" s="17"/>
      <c r="S118" s="92"/>
      <c r="T118" s="92"/>
      <c r="U118" s="92"/>
      <c r="V118" s="3"/>
      <c r="W118" s="8"/>
    </row>
    <row r="119" spans="1:23" ht="12.75">
      <c r="A119" s="17"/>
      <c r="B119" s="17"/>
      <c r="C119" s="17"/>
      <c r="D119" s="17"/>
      <c r="E119" s="17"/>
      <c r="F119" s="17"/>
      <c r="G119" s="17"/>
      <c r="H119" s="92"/>
      <c r="I119" s="92"/>
      <c r="J119" s="92"/>
      <c r="K119" s="17"/>
      <c r="L119" s="93"/>
      <c r="M119" s="17"/>
      <c r="N119" s="17"/>
      <c r="O119" s="17"/>
      <c r="P119" s="17"/>
      <c r="Q119" s="17"/>
      <c r="R119" s="17"/>
      <c r="S119" s="92"/>
      <c r="T119" s="92"/>
      <c r="U119" s="92"/>
      <c r="V119" s="3"/>
      <c r="W119" s="8"/>
    </row>
    <row r="120" spans="1:23" ht="12.75">
      <c r="A120" s="17"/>
      <c r="B120" s="17"/>
      <c r="C120" s="17"/>
      <c r="D120" s="17"/>
      <c r="E120" s="17"/>
      <c r="F120" s="17"/>
      <c r="G120" s="17"/>
      <c r="H120" s="92"/>
      <c r="I120" s="92"/>
      <c r="J120" s="92"/>
      <c r="K120" s="17"/>
      <c r="L120" s="93"/>
      <c r="M120" s="17"/>
      <c r="N120" s="17"/>
      <c r="O120" s="17"/>
      <c r="P120" s="17"/>
      <c r="Q120" s="17"/>
      <c r="R120" s="17"/>
      <c r="S120" s="92"/>
      <c r="T120" s="92"/>
      <c r="U120" s="92"/>
      <c r="V120" s="3"/>
      <c r="W120" s="8"/>
    </row>
    <row r="121" spans="1:21" ht="12.75">
      <c r="A121" s="96"/>
      <c r="B121" s="96"/>
      <c r="C121" s="96"/>
      <c r="D121" s="96"/>
      <c r="E121" s="97"/>
      <c r="F121" s="96"/>
      <c r="G121" s="96"/>
      <c r="H121" s="98"/>
      <c r="I121" s="92"/>
      <c r="J121" s="99"/>
      <c r="K121" s="96"/>
      <c r="L121" s="100"/>
      <c r="M121" s="29"/>
      <c r="N121" s="29"/>
      <c r="O121" s="29"/>
      <c r="P121" s="29"/>
      <c r="Q121" s="97"/>
      <c r="R121" s="96"/>
      <c r="S121" s="98"/>
      <c r="T121" s="92"/>
      <c r="U121" s="99"/>
    </row>
    <row r="122" spans="1:21" ht="12.75">
      <c r="A122" s="96"/>
      <c r="B122" s="96"/>
      <c r="C122" s="96"/>
      <c r="D122" s="96"/>
      <c r="E122" s="97"/>
      <c r="F122" s="96"/>
      <c r="G122" s="96"/>
      <c r="H122" s="98"/>
      <c r="I122" s="92"/>
      <c r="J122" s="99"/>
      <c r="K122" s="96"/>
      <c r="L122" s="100"/>
      <c r="M122" s="29"/>
      <c r="N122" s="29"/>
      <c r="O122" s="29"/>
      <c r="P122" s="29"/>
      <c r="Q122" s="97"/>
      <c r="R122" s="96"/>
      <c r="S122" s="98"/>
      <c r="T122" s="92"/>
      <c r="U122" s="99"/>
    </row>
    <row r="123" spans="1:21" ht="12.75">
      <c r="A123" s="96"/>
      <c r="B123" s="96"/>
      <c r="C123" s="96"/>
      <c r="D123" s="96"/>
      <c r="E123" s="97"/>
      <c r="F123" s="96"/>
      <c r="G123" s="96"/>
      <c r="H123" s="98"/>
      <c r="I123" s="92"/>
      <c r="J123" s="99"/>
      <c r="K123" s="96"/>
      <c r="L123" s="100"/>
      <c r="M123" s="29"/>
      <c r="N123" s="29"/>
      <c r="O123" s="29"/>
      <c r="P123" s="29"/>
      <c r="Q123" s="97"/>
      <c r="R123" s="96"/>
      <c r="S123" s="101"/>
      <c r="T123" s="92"/>
      <c r="U123" s="99"/>
    </row>
    <row r="124" spans="1:21" ht="12.75">
      <c r="A124" s="96"/>
      <c r="B124" s="96"/>
      <c r="C124" s="96"/>
      <c r="D124" s="96"/>
      <c r="E124" s="97"/>
      <c r="F124" s="96"/>
      <c r="G124" s="96"/>
      <c r="H124" s="98"/>
      <c r="I124" s="92"/>
      <c r="J124" s="99"/>
      <c r="K124" s="96"/>
      <c r="L124" s="100"/>
      <c r="M124" s="29"/>
      <c r="N124" s="29"/>
      <c r="O124" s="29"/>
      <c r="P124" s="29"/>
      <c r="Q124" s="97"/>
      <c r="R124" s="96"/>
      <c r="S124" s="92"/>
      <c r="T124" s="92"/>
      <c r="U124" s="99"/>
    </row>
    <row r="125" spans="1:21" ht="12.75">
      <c r="A125" s="96"/>
      <c r="B125" s="96"/>
      <c r="C125" s="96"/>
      <c r="D125" s="96"/>
      <c r="E125" s="97"/>
      <c r="F125" s="96"/>
      <c r="G125" s="96"/>
      <c r="H125" s="98"/>
      <c r="I125" s="92"/>
      <c r="J125" s="99"/>
      <c r="K125" s="96"/>
      <c r="L125" s="100"/>
      <c r="M125" s="29"/>
      <c r="N125" s="29"/>
      <c r="O125" s="29"/>
      <c r="P125" s="29"/>
      <c r="Q125" s="97"/>
      <c r="R125" s="96"/>
      <c r="S125" s="92"/>
      <c r="T125" s="92"/>
      <c r="U125" s="99"/>
    </row>
    <row r="126" spans="1:21" ht="12.75">
      <c r="A126" s="96"/>
      <c r="B126" s="96"/>
      <c r="C126" s="96"/>
      <c r="D126" s="96"/>
      <c r="E126" s="97"/>
      <c r="F126" s="96"/>
      <c r="G126" s="96"/>
      <c r="H126" s="98"/>
      <c r="I126" s="92"/>
      <c r="J126" s="99"/>
      <c r="K126" s="96"/>
      <c r="L126" s="100"/>
      <c r="M126" s="29"/>
      <c r="N126" s="29"/>
      <c r="O126" s="29"/>
      <c r="P126" s="29"/>
      <c r="Q126" s="97"/>
      <c r="R126" s="96"/>
      <c r="S126" s="92"/>
      <c r="T126" s="92"/>
      <c r="U126" s="99"/>
    </row>
    <row r="127" spans="1:21" ht="12.75" hidden="1">
      <c r="A127" s="96"/>
      <c r="B127" s="96"/>
      <c r="C127" s="96"/>
      <c r="D127" s="96"/>
      <c r="E127" s="97"/>
      <c r="F127" s="96"/>
      <c r="G127" s="96"/>
      <c r="H127" s="98"/>
      <c r="I127" s="92"/>
      <c r="J127" s="99"/>
      <c r="K127" s="96"/>
      <c r="L127" s="100"/>
      <c r="M127" s="29"/>
      <c r="N127" s="29"/>
      <c r="O127" s="29"/>
      <c r="P127" s="29"/>
      <c r="Q127" s="51"/>
      <c r="R127" s="29"/>
      <c r="S127" s="92"/>
      <c r="T127" s="92"/>
      <c r="U127" s="99"/>
    </row>
    <row r="128" spans="1:21" ht="12.75" hidden="1">
      <c r="A128" s="96"/>
      <c r="B128" s="96"/>
      <c r="C128" s="96"/>
      <c r="D128" s="96"/>
      <c r="E128" s="97"/>
      <c r="F128" s="96"/>
      <c r="G128" s="96"/>
      <c r="H128" s="98"/>
      <c r="I128" s="92"/>
      <c r="J128" s="99"/>
      <c r="K128" s="96"/>
      <c r="L128" s="100"/>
      <c r="M128" s="29"/>
      <c r="N128" s="29"/>
      <c r="O128" s="29"/>
      <c r="P128" s="29"/>
      <c r="Q128" s="51"/>
      <c r="R128" s="29"/>
      <c r="S128" s="92"/>
      <c r="T128" s="92"/>
      <c r="U128" s="99"/>
    </row>
    <row r="129" spans="1:21" ht="12.75">
      <c r="A129" s="96"/>
      <c r="B129" s="96"/>
      <c r="C129" s="96"/>
      <c r="D129" s="96"/>
      <c r="E129" s="97"/>
      <c r="F129" s="96"/>
      <c r="G129" s="96"/>
      <c r="H129" s="98"/>
      <c r="I129" s="92"/>
      <c r="J129" s="99"/>
      <c r="K129" s="96"/>
      <c r="L129" s="100"/>
      <c r="M129" s="29"/>
      <c r="N129" s="29"/>
      <c r="O129" s="29"/>
      <c r="P129" s="29"/>
      <c r="Q129" s="17"/>
      <c r="R129" s="29"/>
      <c r="S129" s="92"/>
      <c r="T129" s="92"/>
      <c r="U129" s="99"/>
    </row>
    <row r="130" spans="1:21" ht="12.75">
      <c r="A130" s="29"/>
      <c r="B130" s="96"/>
      <c r="C130" s="96"/>
      <c r="D130" s="29"/>
      <c r="E130" s="62"/>
      <c r="F130" s="29"/>
      <c r="G130" s="29"/>
      <c r="H130" s="99"/>
      <c r="I130" s="99"/>
      <c r="J130" s="99"/>
      <c r="K130" s="96"/>
      <c r="L130" s="100"/>
      <c r="M130" s="29"/>
      <c r="N130" s="29"/>
      <c r="O130" s="29"/>
      <c r="P130" s="29"/>
      <c r="Q130" s="29"/>
      <c r="R130" s="29"/>
      <c r="S130" s="99"/>
      <c r="T130" s="92"/>
      <c r="U130" s="99"/>
    </row>
    <row r="131" spans="1:21" ht="12.75">
      <c r="A131" s="29"/>
      <c r="B131" s="96"/>
      <c r="C131" s="96"/>
      <c r="D131" s="29"/>
      <c r="E131" s="97"/>
      <c r="F131" s="29"/>
      <c r="G131" s="29"/>
      <c r="H131" s="99"/>
      <c r="I131" s="99"/>
      <c r="J131" s="99"/>
      <c r="K131" s="96"/>
      <c r="L131" s="100"/>
      <c r="M131" s="29"/>
      <c r="N131" s="29"/>
      <c r="O131" s="29"/>
      <c r="P131" s="29"/>
      <c r="Q131" s="51"/>
      <c r="R131" s="29"/>
      <c r="S131" s="92"/>
      <c r="T131" s="92"/>
      <c r="U131" s="99"/>
    </row>
    <row r="132" spans="1:21" ht="12.75">
      <c r="A132" s="29"/>
      <c r="B132" s="96"/>
      <c r="C132" s="102"/>
      <c r="D132" s="29"/>
      <c r="E132" s="97"/>
      <c r="F132" s="29"/>
      <c r="G132" s="29"/>
      <c r="H132" s="92"/>
      <c r="I132" s="99"/>
      <c r="J132" s="99"/>
      <c r="K132" s="96"/>
      <c r="L132" s="100"/>
      <c r="M132" s="29"/>
      <c r="N132" s="29"/>
      <c r="O132" s="29"/>
      <c r="P132" s="29"/>
      <c r="Q132" s="51"/>
      <c r="R132" s="29"/>
      <c r="S132" s="92"/>
      <c r="T132" s="92"/>
      <c r="U132" s="99"/>
    </row>
    <row r="133" spans="1:21" ht="12.75">
      <c r="A133" s="29"/>
      <c r="B133" s="96"/>
      <c r="C133" s="102"/>
      <c r="D133" s="29"/>
      <c r="E133" s="97"/>
      <c r="F133" s="29"/>
      <c r="G133" s="29"/>
      <c r="H133" s="92"/>
      <c r="I133" s="99"/>
      <c r="J133" s="99"/>
      <c r="K133" s="96"/>
      <c r="L133" s="100"/>
      <c r="M133" s="29"/>
      <c r="N133" s="29"/>
      <c r="O133" s="29"/>
      <c r="P133" s="29"/>
      <c r="Q133" s="51"/>
      <c r="R133" s="17"/>
      <c r="S133" s="92"/>
      <c r="T133" s="92"/>
      <c r="U133" s="99"/>
    </row>
    <row r="134" spans="1:21" ht="12.75">
      <c r="A134" s="29"/>
      <c r="B134" s="96"/>
      <c r="C134" s="102"/>
      <c r="D134" s="29"/>
      <c r="E134" s="51"/>
      <c r="F134" s="29"/>
      <c r="G134" s="29"/>
      <c r="H134" s="92"/>
      <c r="I134" s="99"/>
      <c r="J134" s="99"/>
      <c r="K134" s="96"/>
      <c r="L134" s="100"/>
      <c r="M134" s="29"/>
      <c r="N134" s="29"/>
      <c r="O134" s="29"/>
      <c r="P134" s="29"/>
      <c r="Q134" s="29"/>
      <c r="R134" s="17"/>
      <c r="S134" s="92"/>
      <c r="T134" s="92"/>
      <c r="U134" s="99"/>
    </row>
    <row r="135" spans="1:21" ht="12.75" hidden="1">
      <c r="A135" s="29"/>
      <c r="B135" s="96"/>
      <c r="C135" s="103"/>
      <c r="D135" s="29"/>
      <c r="E135" s="97"/>
      <c r="F135" s="29"/>
      <c r="G135" s="29"/>
      <c r="H135" s="99"/>
      <c r="I135" s="99"/>
      <c r="J135" s="99"/>
      <c r="K135" s="96"/>
      <c r="L135" s="100"/>
      <c r="M135" s="29"/>
      <c r="N135" s="29"/>
      <c r="O135" s="29"/>
      <c r="P135" s="29"/>
      <c r="Q135" s="29"/>
      <c r="R135" s="29"/>
      <c r="S135" s="99"/>
      <c r="T135" s="92"/>
      <c r="U135" s="99"/>
    </row>
    <row r="136" spans="1:21" ht="12.75">
      <c r="A136" s="29"/>
      <c r="B136" s="29"/>
      <c r="C136" s="29"/>
      <c r="D136" s="29"/>
      <c r="E136" s="29"/>
      <c r="F136" s="29"/>
      <c r="G136" s="29"/>
      <c r="H136" s="98"/>
      <c r="I136" s="92"/>
      <c r="J136" s="99"/>
      <c r="K136" s="96"/>
      <c r="L136" s="100"/>
      <c r="M136" s="29"/>
      <c r="N136" s="29"/>
      <c r="O136" s="29"/>
      <c r="P136" s="29"/>
      <c r="Q136" s="29"/>
      <c r="R136" s="17"/>
      <c r="S136" s="92"/>
      <c r="T136" s="92"/>
      <c r="U136" s="99"/>
    </row>
    <row r="137" spans="1:21" ht="12.75">
      <c r="A137" s="96"/>
      <c r="B137" s="96"/>
      <c r="C137" s="96"/>
      <c r="D137" s="96"/>
      <c r="E137" s="96"/>
      <c r="F137" s="96"/>
      <c r="G137" s="96"/>
      <c r="H137" s="98"/>
      <c r="I137" s="92"/>
      <c r="J137" s="99"/>
      <c r="K137" s="96"/>
      <c r="L137" s="100"/>
      <c r="M137" s="29"/>
      <c r="N137" s="29"/>
      <c r="O137" s="29"/>
      <c r="P137" s="29"/>
      <c r="Q137" s="17"/>
      <c r="R137" s="96"/>
      <c r="S137" s="99"/>
      <c r="T137" s="92"/>
      <c r="U137" s="99"/>
    </row>
    <row r="138" spans="1:21" ht="12.75" hidden="1">
      <c r="A138" s="96"/>
      <c r="B138" s="96"/>
      <c r="C138" s="96"/>
      <c r="D138" s="96"/>
      <c r="E138" s="96"/>
      <c r="F138" s="96"/>
      <c r="G138" s="96"/>
      <c r="H138" s="98"/>
      <c r="I138" s="92"/>
      <c r="J138" s="99"/>
      <c r="K138" s="96"/>
      <c r="L138" s="100"/>
      <c r="M138" s="29"/>
      <c r="N138" s="29"/>
      <c r="O138" s="29"/>
      <c r="P138" s="29"/>
      <c r="Q138" s="29"/>
      <c r="R138" s="96"/>
      <c r="S138" s="99"/>
      <c r="T138" s="92"/>
      <c r="U138" s="99"/>
    </row>
    <row r="139" spans="1:21" ht="12.75" hidden="1">
      <c r="A139" s="96"/>
      <c r="B139" s="96"/>
      <c r="C139" s="96"/>
      <c r="D139" s="96"/>
      <c r="E139" s="96"/>
      <c r="F139" s="96"/>
      <c r="G139" s="96"/>
      <c r="H139" s="98"/>
      <c r="I139" s="92"/>
      <c r="J139" s="99"/>
      <c r="K139" s="96"/>
      <c r="L139" s="100"/>
      <c r="M139" s="29"/>
      <c r="N139" s="29"/>
      <c r="O139" s="29"/>
      <c r="P139" s="29"/>
      <c r="Q139" s="29"/>
      <c r="R139" s="96"/>
      <c r="S139" s="99"/>
      <c r="T139" s="92"/>
      <c r="U139" s="99"/>
    </row>
    <row r="140" spans="1:21" ht="12.75" hidden="1">
      <c r="A140" s="96"/>
      <c r="B140" s="96"/>
      <c r="C140" s="96"/>
      <c r="D140" s="96"/>
      <c r="E140" s="96"/>
      <c r="F140" s="96"/>
      <c r="G140" s="96"/>
      <c r="H140" s="98"/>
      <c r="I140" s="98"/>
      <c r="J140" s="98"/>
      <c r="K140" s="96"/>
      <c r="L140" s="100"/>
      <c r="M140" s="96"/>
      <c r="N140" s="96"/>
      <c r="O140" s="96"/>
      <c r="P140" s="96"/>
      <c r="Q140" s="96"/>
      <c r="R140" s="96"/>
      <c r="S140" s="98"/>
      <c r="T140" s="98"/>
      <c r="U140" s="98"/>
    </row>
    <row r="141" spans="1:21" ht="12.75" hidden="1">
      <c r="A141" s="96"/>
      <c r="B141" s="96"/>
      <c r="C141" s="96"/>
      <c r="D141" s="96"/>
      <c r="E141" s="96"/>
      <c r="F141" s="96"/>
      <c r="G141" s="96"/>
      <c r="H141" s="98"/>
      <c r="I141" s="98"/>
      <c r="J141" s="98"/>
      <c r="K141" s="96"/>
      <c r="L141" s="100"/>
      <c r="M141" s="96"/>
      <c r="N141" s="96"/>
      <c r="O141" s="96"/>
      <c r="P141" s="96"/>
      <c r="Q141" s="96"/>
      <c r="R141" s="96"/>
      <c r="S141" s="98"/>
      <c r="T141" s="98"/>
      <c r="U141" s="98"/>
    </row>
    <row r="142" spans="1:21" ht="12.75" hidden="1">
      <c r="A142" s="96"/>
      <c r="B142" s="96"/>
      <c r="C142" s="96"/>
      <c r="D142" s="96"/>
      <c r="E142" s="96"/>
      <c r="F142" s="96"/>
      <c r="G142" s="96"/>
      <c r="H142" s="98"/>
      <c r="I142" s="98"/>
      <c r="J142" s="98"/>
      <c r="K142" s="96"/>
      <c r="L142" s="100"/>
      <c r="M142" s="96"/>
      <c r="N142" s="96"/>
      <c r="O142" s="96"/>
      <c r="P142" s="96"/>
      <c r="Q142" s="96"/>
      <c r="R142" s="96"/>
      <c r="S142" s="98"/>
      <c r="T142" s="98"/>
      <c r="U142" s="98"/>
    </row>
    <row r="143" spans="1:21" ht="12.75" hidden="1">
      <c r="A143" s="96"/>
      <c r="B143" s="96"/>
      <c r="C143" s="96"/>
      <c r="D143" s="96"/>
      <c r="E143" s="96"/>
      <c r="F143" s="96"/>
      <c r="G143" s="96"/>
      <c r="H143" s="98"/>
      <c r="I143" s="98"/>
      <c r="J143" s="98"/>
      <c r="K143" s="96"/>
      <c r="L143" s="100"/>
      <c r="M143" s="96"/>
      <c r="N143" s="96"/>
      <c r="O143" s="96"/>
      <c r="P143" s="96"/>
      <c r="Q143" s="96"/>
      <c r="R143" s="96"/>
      <c r="S143" s="98"/>
      <c r="T143" s="98"/>
      <c r="U143" s="98"/>
    </row>
    <row r="144" spans="1:21" ht="12.75" hidden="1">
      <c r="A144" s="96"/>
      <c r="B144" s="96"/>
      <c r="C144" s="96"/>
      <c r="D144" s="96"/>
      <c r="E144" s="97"/>
      <c r="F144" s="96"/>
      <c r="G144" s="96"/>
      <c r="H144" s="98"/>
      <c r="I144" s="98"/>
      <c r="J144" s="98"/>
      <c r="K144" s="96"/>
      <c r="L144" s="100"/>
      <c r="M144" s="96"/>
      <c r="N144" s="96"/>
      <c r="O144" s="96"/>
      <c r="P144" s="96"/>
      <c r="Q144" s="97"/>
      <c r="R144" s="96"/>
      <c r="S144" s="98"/>
      <c r="T144" s="98"/>
      <c r="U144" s="98"/>
    </row>
    <row r="145" spans="1:21" ht="12.75" hidden="1">
      <c r="A145" s="96"/>
      <c r="B145" s="96"/>
      <c r="C145" s="96"/>
      <c r="D145" s="96"/>
      <c r="E145" s="96"/>
      <c r="F145" s="96"/>
      <c r="G145" s="96"/>
      <c r="H145" s="98"/>
      <c r="I145" s="98"/>
      <c r="J145" s="98"/>
      <c r="K145" s="96"/>
      <c r="L145" s="100"/>
      <c r="M145" s="96"/>
      <c r="N145" s="96"/>
      <c r="O145" s="96"/>
      <c r="P145" s="96"/>
      <c r="Q145" s="97"/>
      <c r="R145" s="96"/>
      <c r="S145" s="98"/>
      <c r="T145" s="98"/>
      <c r="U145" s="98"/>
    </row>
    <row r="146" spans="1:21" ht="12.75" hidden="1">
      <c r="A146" s="96"/>
      <c r="B146" s="96"/>
      <c r="C146" s="96"/>
      <c r="D146" s="96"/>
      <c r="E146" s="96"/>
      <c r="F146" s="96"/>
      <c r="G146" s="96"/>
      <c r="H146" s="98"/>
      <c r="I146" s="98"/>
      <c r="J146" s="98"/>
      <c r="K146" s="96"/>
      <c r="L146" s="100"/>
      <c r="M146" s="96"/>
      <c r="N146" s="96"/>
      <c r="O146" s="96"/>
      <c r="P146" s="96"/>
      <c r="Q146" s="97"/>
      <c r="R146" s="96"/>
      <c r="S146" s="98"/>
      <c r="T146" s="98"/>
      <c r="U146" s="98"/>
    </row>
    <row r="147" spans="1:21" ht="12.75" hidden="1">
      <c r="A147" s="96"/>
      <c r="B147" s="96"/>
      <c r="C147" s="96"/>
      <c r="D147" s="96"/>
      <c r="E147" s="96"/>
      <c r="F147" s="96"/>
      <c r="G147" s="96"/>
      <c r="H147" s="98"/>
      <c r="I147" s="98"/>
      <c r="J147" s="98"/>
      <c r="K147" s="96"/>
      <c r="L147" s="100"/>
      <c r="M147" s="96"/>
      <c r="N147" s="96"/>
      <c r="O147" s="96"/>
      <c r="P147" s="96"/>
      <c r="Q147" s="97"/>
      <c r="R147" s="96"/>
      <c r="S147" s="98"/>
      <c r="T147" s="98"/>
      <c r="U147" s="98"/>
    </row>
    <row r="148" spans="1:21" ht="12.75">
      <c r="A148" s="29"/>
      <c r="B148" s="96"/>
      <c r="C148" s="96"/>
      <c r="D148" s="29"/>
      <c r="E148" s="29"/>
      <c r="F148" s="29"/>
      <c r="G148" s="96"/>
      <c r="H148" s="98"/>
      <c r="I148" s="99"/>
      <c r="J148" s="99"/>
      <c r="K148" s="96"/>
      <c r="L148" s="100"/>
      <c r="M148" s="96"/>
      <c r="N148" s="96"/>
      <c r="O148" s="96"/>
      <c r="P148" s="96"/>
      <c r="Q148" s="97"/>
      <c r="R148" s="96"/>
      <c r="S148" s="98"/>
      <c r="T148" s="98"/>
      <c r="U148" s="98"/>
    </row>
    <row r="149" spans="1:21" ht="12.75">
      <c r="A149" s="96"/>
      <c r="B149" s="96"/>
      <c r="C149" s="96"/>
      <c r="D149" s="96"/>
      <c r="E149" s="96"/>
      <c r="F149" s="96"/>
      <c r="G149" s="96"/>
      <c r="H149" s="98"/>
      <c r="I149" s="98"/>
      <c r="J149" s="98"/>
      <c r="K149" s="96"/>
      <c r="L149" s="100"/>
      <c r="M149" s="96"/>
      <c r="N149" s="96"/>
      <c r="O149" s="96"/>
      <c r="P149" s="96"/>
      <c r="Q149" s="97"/>
      <c r="R149" s="96"/>
      <c r="S149" s="98"/>
      <c r="T149" s="98"/>
      <c r="U149" s="98"/>
    </row>
    <row r="150" spans="1:21" ht="12.75">
      <c r="A150" s="29"/>
      <c r="B150" s="29"/>
      <c r="C150" s="29"/>
      <c r="D150" s="29"/>
      <c r="E150" s="29"/>
      <c r="F150" s="29"/>
      <c r="G150" s="29"/>
      <c r="H150" s="99"/>
      <c r="I150" s="99"/>
      <c r="J150" s="99"/>
      <c r="K150" s="96"/>
      <c r="L150" s="100"/>
      <c r="M150" s="96"/>
      <c r="N150" s="96"/>
      <c r="O150" s="96"/>
      <c r="P150" s="29"/>
      <c r="Q150" s="29"/>
      <c r="R150" s="29"/>
      <c r="S150" s="98"/>
      <c r="T150" s="98"/>
      <c r="U150" s="99"/>
    </row>
    <row r="151" spans="1:21" ht="12.75" hidden="1">
      <c r="A151" s="29"/>
      <c r="B151" s="29"/>
      <c r="C151" s="29"/>
      <c r="D151" s="29"/>
      <c r="E151" s="29"/>
      <c r="F151" s="29"/>
      <c r="G151" s="29"/>
      <c r="H151" s="99"/>
      <c r="I151" s="99"/>
      <c r="J151" s="99"/>
      <c r="K151" s="29"/>
      <c r="L151" s="104"/>
      <c r="M151" s="29"/>
      <c r="N151" s="96"/>
      <c r="O151" s="96"/>
      <c r="P151" s="29"/>
      <c r="Q151" s="96"/>
      <c r="R151" s="96"/>
      <c r="S151" s="98"/>
      <c r="T151" s="98"/>
      <c r="U151" s="98"/>
    </row>
    <row r="152" spans="1:21" ht="12.75" hidden="1">
      <c r="A152" s="29"/>
      <c r="B152" s="29"/>
      <c r="C152" s="29"/>
      <c r="D152" s="29"/>
      <c r="E152" s="29"/>
      <c r="F152" s="29"/>
      <c r="G152" s="29"/>
      <c r="H152" s="99"/>
      <c r="I152" s="99"/>
      <c r="J152" s="99"/>
      <c r="K152" s="29"/>
      <c r="L152" s="104"/>
      <c r="M152" s="96"/>
      <c r="N152" s="96"/>
      <c r="O152" s="96"/>
      <c r="P152" s="96"/>
      <c r="Q152" s="96"/>
      <c r="R152" s="96"/>
      <c r="S152" s="98"/>
      <c r="T152" s="98"/>
      <c r="U152" s="98"/>
    </row>
    <row r="153" spans="1:21" ht="12.75">
      <c r="A153" s="29"/>
      <c r="B153" s="29"/>
      <c r="C153" s="29"/>
      <c r="D153" s="29"/>
      <c r="E153" s="29"/>
      <c r="F153" s="29"/>
      <c r="G153" s="29"/>
      <c r="H153" s="99"/>
      <c r="I153" s="99"/>
      <c r="J153" s="99"/>
      <c r="K153" s="29"/>
      <c r="L153" s="104"/>
      <c r="M153" s="29"/>
      <c r="N153" s="29"/>
      <c r="O153" s="29"/>
      <c r="P153" s="29"/>
      <c r="Q153" s="29"/>
      <c r="R153" s="29"/>
      <c r="S153" s="98"/>
      <c r="T153" s="99"/>
      <c r="U153" s="99"/>
    </row>
    <row r="154" spans="1:21" ht="12.75">
      <c r="A154" s="96"/>
      <c r="B154" s="96"/>
      <c r="C154" s="96"/>
      <c r="D154" s="96"/>
      <c r="E154" s="96"/>
      <c r="F154" s="96"/>
      <c r="G154" s="96"/>
      <c r="H154" s="98"/>
      <c r="I154" s="92"/>
      <c r="J154" s="99"/>
      <c r="K154" s="96"/>
      <c r="L154" s="100"/>
      <c r="M154" s="96"/>
      <c r="N154" s="96"/>
      <c r="O154" s="96"/>
      <c r="P154" s="29"/>
      <c r="Q154" s="96"/>
      <c r="R154" s="96"/>
      <c r="S154" s="92"/>
      <c r="T154" s="92"/>
      <c r="U154" s="99"/>
    </row>
    <row r="155" spans="1:21" ht="12.75" hidden="1">
      <c r="A155" s="96"/>
      <c r="B155" s="96"/>
      <c r="C155" s="96"/>
      <c r="D155" s="96"/>
      <c r="E155" s="96"/>
      <c r="F155" s="96"/>
      <c r="G155" s="96"/>
      <c r="H155" s="98"/>
      <c r="I155" s="92"/>
      <c r="J155" s="99"/>
      <c r="K155" s="96"/>
      <c r="L155" s="100"/>
      <c r="M155" s="29"/>
      <c r="N155" s="29"/>
      <c r="O155" s="29"/>
      <c r="P155" s="29"/>
      <c r="Q155" s="17"/>
      <c r="R155" s="29"/>
      <c r="S155" s="99"/>
      <c r="T155" s="92"/>
      <c r="U155" s="99"/>
    </row>
    <row r="156" spans="1:21" ht="12.75" hidden="1">
      <c r="A156" s="96"/>
      <c r="B156" s="96"/>
      <c r="C156" s="96"/>
      <c r="D156" s="96"/>
      <c r="E156" s="96"/>
      <c r="F156" s="96"/>
      <c r="G156" s="96"/>
      <c r="H156" s="98"/>
      <c r="I156" s="92"/>
      <c r="J156" s="99"/>
      <c r="K156" s="96"/>
      <c r="L156" s="100"/>
      <c r="M156" s="29"/>
      <c r="N156" s="29"/>
      <c r="O156" s="29"/>
      <c r="P156" s="29"/>
      <c r="Q156" s="17"/>
      <c r="R156" s="29"/>
      <c r="S156" s="99"/>
      <c r="T156" s="92"/>
      <c r="U156" s="99"/>
    </row>
    <row r="157" spans="1:21" ht="12.75" hidden="1">
      <c r="A157" s="96"/>
      <c r="B157" s="96"/>
      <c r="C157" s="96"/>
      <c r="D157" s="96"/>
      <c r="E157" s="97"/>
      <c r="F157" s="96"/>
      <c r="G157" s="96"/>
      <c r="H157" s="98"/>
      <c r="I157" s="92"/>
      <c r="J157" s="99"/>
      <c r="K157" s="96"/>
      <c r="L157" s="100"/>
      <c r="M157" s="29"/>
      <c r="N157" s="29"/>
      <c r="O157" s="29"/>
      <c r="P157" s="29"/>
      <c r="Q157" s="17"/>
      <c r="R157" s="29"/>
      <c r="S157" s="99"/>
      <c r="T157" s="92"/>
      <c r="U157" s="99"/>
    </row>
    <row r="158" spans="1:21" ht="12.75" hidden="1">
      <c r="A158" s="96"/>
      <c r="B158" s="96"/>
      <c r="C158" s="96"/>
      <c r="D158" s="96"/>
      <c r="E158" s="97"/>
      <c r="F158" s="96"/>
      <c r="G158" s="96"/>
      <c r="H158" s="98"/>
      <c r="I158" s="92"/>
      <c r="J158" s="99"/>
      <c r="K158" s="96"/>
      <c r="L158" s="100"/>
      <c r="M158" s="29"/>
      <c r="N158" s="29"/>
      <c r="O158" s="29"/>
      <c r="P158" s="29"/>
      <c r="Q158" s="51"/>
      <c r="R158" s="29"/>
      <c r="S158" s="99"/>
      <c r="T158" s="92"/>
      <c r="U158" s="99"/>
    </row>
    <row r="159" spans="1:21" ht="12.75" hidden="1">
      <c r="A159" s="96"/>
      <c r="B159" s="96"/>
      <c r="C159" s="96"/>
      <c r="D159" s="96"/>
      <c r="E159" s="97"/>
      <c r="F159" s="96"/>
      <c r="G159" s="96"/>
      <c r="H159" s="98"/>
      <c r="I159" s="92"/>
      <c r="J159" s="99"/>
      <c r="K159" s="96"/>
      <c r="L159" s="100"/>
      <c r="M159" s="29"/>
      <c r="N159" s="29"/>
      <c r="O159" s="29"/>
      <c r="P159" s="29"/>
      <c r="Q159" s="51"/>
      <c r="R159" s="29"/>
      <c r="S159" s="99"/>
      <c r="T159" s="92"/>
      <c r="U159" s="99"/>
    </row>
    <row r="160" spans="1:21" ht="12.75" hidden="1">
      <c r="A160" s="96"/>
      <c r="B160" s="96"/>
      <c r="C160" s="96"/>
      <c r="D160" s="96"/>
      <c r="E160" s="97"/>
      <c r="F160" s="96"/>
      <c r="G160" s="96"/>
      <c r="H160" s="98"/>
      <c r="I160" s="92"/>
      <c r="J160" s="99"/>
      <c r="K160" s="96"/>
      <c r="L160" s="100"/>
      <c r="M160" s="29"/>
      <c r="N160" s="29"/>
      <c r="O160" s="29"/>
      <c r="P160" s="29"/>
      <c r="Q160" s="51"/>
      <c r="R160" s="29"/>
      <c r="S160" s="99"/>
      <c r="T160" s="92"/>
      <c r="U160" s="99"/>
    </row>
    <row r="161" spans="1:21" ht="12.75" hidden="1">
      <c r="A161" s="96"/>
      <c r="B161" s="96"/>
      <c r="C161" s="96"/>
      <c r="D161" s="96"/>
      <c r="E161" s="97"/>
      <c r="F161" s="96"/>
      <c r="G161" s="96"/>
      <c r="H161" s="98"/>
      <c r="I161" s="92"/>
      <c r="J161" s="99"/>
      <c r="K161" s="96"/>
      <c r="L161" s="100"/>
      <c r="M161" s="29"/>
      <c r="N161" s="29"/>
      <c r="O161" s="29"/>
      <c r="P161" s="29"/>
      <c r="Q161" s="17"/>
      <c r="R161" s="29"/>
      <c r="S161" s="99"/>
      <c r="T161" s="92"/>
      <c r="U161" s="99"/>
    </row>
    <row r="162" spans="1:21" ht="12.75">
      <c r="A162" s="29"/>
      <c r="B162" s="96"/>
      <c r="C162" s="96"/>
      <c r="D162" s="29"/>
      <c r="E162" s="62"/>
      <c r="F162" s="29"/>
      <c r="G162" s="29"/>
      <c r="H162" s="99"/>
      <c r="I162" s="99"/>
      <c r="J162" s="99"/>
      <c r="K162" s="96"/>
      <c r="L162" s="100"/>
      <c r="M162" s="29"/>
      <c r="N162" s="29"/>
      <c r="O162" s="29"/>
      <c r="P162" s="29"/>
      <c r="Q162" s="17"/>
      <c r="R162" s="17"/>
      <c r="S162" s="92"/>
      <c r="T162" s="92"/>
      <c r="U162" s="99"/>
    </row>
    <row r="163" spans="1:21" ht="12.75">
      <c r="A163" s="29"/>
      <c r="B163" s="96"/>
      <c r="C163" s="96"/>
      <c r="D163" s="29"/>
      <c r="E163" s="97"/>
      <c r="F163" s="29"/>
      <c r="G163" s="29"/>
      <c r="H163" s="99"/>
      <c r="I163" s="99"/>
      <c r="J163" s="99"/>
      <c r="K163" s="96"/>
      <c r="L163" s="100"/>
      <c r="M163" s="29"/>
      <c r="N163" s="29"/>
      <c r="O163" s="29"/>
      <c r="P163" s="29"/>
      <c r="Q163" s="51"/>
      <c r="R163" s="29"/>
      <c r="S163" s="92"/>
      <c r="T163" s="92"/>
      <c r="U163" s="99"/>
    </row>
    <row r="164" spans="1:21" ht="12.75">
      <c r="A164" s="29"/>
      <c r="B164" s="96"/>
      <c r="C164" s="102"/>
      <c r="D164" s="29"/>
      <c r="E164" s="97"/>
      <c r="F164" s="29"/>
      <c r="G164" s="29"/>
      <c r="H164" s="99"/>
      <c r="I164" s="99"/>
      <c r="J164" s="99"/>
      <c r="K164" s="96"/>
      <c r="L164" s="100"/>
      <c r="M164" s="29"/>
      <c r="N164" s="29"/>
      <c r="O164" s="29"/>
      <c r="P164" s="29"/>
      <c r="Q164" s="17"/>
      <c r="R164" s="29"/>
      <c r="S164" s="92"/>
      <c r="T164" s="92"/>
      <c r="U164" s="99"/>
    </row>
    <row r="165" spans="1:21" ht="12.75">
      <c r="A165" s="29"/>
      <c r="B165" s="96"/>
      <c r="C165" s="102"/>
      <c r="D165" s="29"/>
      <c r="E165" s="51"/>
      <c r="F165" s="29"/>
      <c r="G165" s="29"/>
      <c r="H165" s="92"/>
      <c r="I165" s="99"/>
      <c r="J165" s="99"/>
      <c r="K165" s="96"/>
      <c r="L165" s="100"/>
      <c r="M165" s="29"/>
      <c r="N165" s="29"/>
      <c r="O165" s="29"/>
      <c r="P165" s="29"/>
      <c r="Q165" s="17"/>
      <c r="R165" s="17"/>
      <c r="S165" s="99"/>
      <c r="T165" s="92"/>
      <c r="U165" s="99"/>
    </row>
    <row r="166" spans="1:21" ht="12.75" hidden="1">
      <c r="A166" s="29"/>
      <c r="B166" s="96"/>
      <c r="C166" s="103"/>
      <c r="D166" s="29"/>
      <c r="E166" s="97"/>
      <c r="F166" s="29"/>
      <c r="G166" s="29"/>
      <c r="H166" s="99"/>
      <c r="I166" s="99"/>
      <c r="J166" s="99"/>
      <c r="K166" s="96"/>
      <c r="L166" s="100"/>
      <c r="M166" s="29"/>
      <c r="N166" s="29"/>
      <c r="O166" s="29"/>
      <c r="P166" s="29"/>
      <c r="Q166" s="17"/>
      <c r="R166" s="17"/>
      <c r="S166" s="99"/>
      <c r="T166" s="92"/>
      <c r="U166" s="99"/>
    </row>
    <row r="167" spans="1:21" ht="12.75">
      <c r="A167" s="29"/>
      <c r="B167" s="29"/>
      <c r="C167" s="29"/>
      <c r="D167" s="29"/>
      <c r="E167" s="29"/>
      <c r="F167" s="29"/>
      <c r="G167" s="29"/>
      <c r="H167" s="98"/>
      <c r="I167" s="99"/>
      <c r="J167" s="99"/>
      <c r="K167" s="96"/>
      <c r="L167" s="100"/>
      <c r="M167" s="29"/>
      <c r="N167" s="29"/>
      <c r="O167" s="29"/>
      <c r="P167" s="29"/>
      <c r="Q167" s="17"/>
      <c r="R167" s="17"/>
      <c r="S167" s="92"/>
      <c r="T167" s="92"/>
      <c r="U167" s="99"/>
    </row>
    <row r="168" spans="1:21" ht="12.75">
      <c r="A168" s="96"/>
      <c r="B168" s="96"/>
      <c r="C168" s="96"/>
      <c r="D168" s="96"/>
      <c r="E168" s="96"/>
      <c r="F168" s="96"/>
      <c r="G168" s="96"/>
      <c r="H168" s="98"/>
      <c r="I168" s="92"/>
      <c r="J168" s="92"/>
      <c r="K168" s="96"/>
      <c r="L168" s="100"/>
      <c r="M168" s="29"/>
      <c r="N168" s="29"/>
      <c r="O168" s="29"/>
      <c r="P168" s="17"/>
      <c r="Q168" s="17"/>
      <c r="R168" s="96"/>
      <c r="S168" s="92"/>
      <c r="T168" s="92"/>
      <c r="U168" s="99"/>
    </row>
    <row r="169" spans="1:21" ht="12.75" hidden="1">
      <c r="A169" s="96"/>
      <c r="B169" s="96"/>
      <c r="C169" s="96"/>
      <c r="D169" s="96"/>
      <c r="E169" s="96"/>
      <c r="F169" s="96"/>
      <c r="G169" s="96"/>
      <c r="H169" s="98"/>
      <c r="I169" s="92"/>
      <c r="J169" s="99"/>
      <c r="K169" s="96"/>
      <c r="L169" s="100"/>
      <c r="M169" s="29"/>
      <c r="N169" s="29"/>
      <c r="O169" s="29"/>
      <c r="P169" s="29"/>
      <c r="Q169" s="29"/>
      <c r="R169" s="96"/>
      <c r="S169" s="99"/>
      <c r="T169" s="92"/>
      <c r="U169" s="99"/>
    </row>
    <row r="170" spans="1:21" ht="12.75" hidden="1">
      <c r="A170" s="96"/>
      <c r="B170" s="96"/>
      <c r="C170" s="96"/>
      <c r="D170" s="96"/>
      <c r="E170" s="96"/>
      <c r="F170" s="96"/>
      <c r="G170" s="96"/>
      <c r="H170" s="98"/>
      <c r="I170" s="92"/>
      <c r="J170" s="99"/>
      <c r="K170" s="96"/>
      <c r="L170" s="100"/>
      <c r="M170" s="29"/>
      <c r="N170" s="29"/>
      <c r="O170" s="29"/>
      <c r="P170" s="29"/>
      <c r="Q170" s="29"/>
      <c r="R170" s="96"/>
      <c r="S170" s="99"/>
      <c r="T170" s="92"/>
      <c r="U170" s="99"/>
    </row>
    <row r="171" spans="1:21" ht="12.75" hidden="1">
      <c r="A171" s="96"/>
      <c r="B171" s="96"/>
      <c r="C171" s="96"/>
      <c r="D171" s="96"/>
      <c r="E171" s="96"/>
      <c r="F171" s="96"/>
      <c r="G171" s="96"/>
      <c r="H171" s="98"/>
      <c r="I171" s="98"/>
      <c r="J171" s="98"/>
      <c r="K171" s="96"/>
      <c r="L171" s="100"/>
      <c r="M171" s="96"/>
      <c r="N171" s="96"/>
      <c r="O171" s="96"/>
      <c r="P171" s="96"/>
      <c r="Q171" s="96"/>
      <c r="R171" s="96"/>
      <c r="S171" s="98"/>
      <c r="T171" s="98"/>
      <c r="U171" s="98"/>
    </row>
    <row r="172" spans="1:21" ht="12.75" hidden="1">
      <c r="A172" s="96"/>
      <c r="B172" s="96"/>
      <c r="C172" s="96"/>
      <c r="D172" s="96"/>
      <c r="E172" s="96"/>
      <c r="F172" s="96"/>
      <c r="G172" s="96"/>
      <c r="H172" s="98"/>
      <c r="I172" s="98"/>
      <c r="J172" s="98"/>
      <c r="K172" s="96"/>
      <c r="L172" s="100"/>
      <c r="M172" s="96"/>
      <c r="N172" s="96"/>
      <c r="O172" s="96"/>
      <c r="P172" s="96"/>
      <c r="Q172" s="96"/>
      <c r="R172" s="96"/>
      <c r="S172" s="98"/>
      <c r="T172" s="98"/>
      <c r="U172" s="98"/>
    </row>
    <row r="173" spans="1:21" ht="12.75" hidden="1">
      <c r="A173" s="96"/>
      <c r="B173" s="96"/>
      <c r="C173" s="96"/>
      <c r="D173" s="96"/>
      <c r="E173" s="96"/>
      <c r="F173" s="96"/>
      <c r="G173" s="96"/>
      <c r="H173" s="98"/>
      <c r="I173" s="98"/>
      <c r="J173" s="98"/>
      <c r="K173" s="96"/>
      <c r="L173" s="100"/>
      <c r="M173" s="96"/>
      <c r="N173" s="96"/>
      <c r="O173" s="96"/>
      <c r="P173" s="96"/>
      <c r="Q173" s="96"/>
      <c r="R173" s="96"/>
      <c r="S173" s="98"/>
      <c r="T173" s="98"/>
      <c r="U173" s="98"/>
    </row>
    <row r="174" spans="1:21" ht="12.75" hidden="1">
      <c r="A174" s="96"/>
      <c r="B174" s="96"/>
      <c r="C174" s="96"/>
      <c r="D174" s="96"/>
      <c r="E174" s="96"/>
      <c r="F174" s="96"/>
      <c r="G174" s="96"/>
      <c r="H174" s="98"/>
      <c r="I174" s="98"/>
      <c r="J174" s="98"/>
      <c r="K174" s="96"/>
      <c r="L174" s="100"/>
      <c r="M174" s="96"/>
      <c r="N174" s="96"/>
      <c r="O174" s="96"/>
      <c r="P174" s="96"/>
      <c r="Q174" s="96"/>
      <c r="R174" s="96"/>
      <c r="S174" s="98"/>
      <c r="T174" s="98"/>
      <c r="U174" s="98"/>
    </row>
    <row r="175" spans="1:21" ht="12.75" hidden="1">
      <c r="A175" s="96"/>
      <c r="B175" s="96"/>
      <c r="C175" s="96"/>
      <c r="D175" s="96"/>
      <c r="E175" s="96"/>
      <c r="F175" s="96"/>
      <c r="G175" s="96"/>
      <c r="H175" s="98"/>
      <c r="I175" s="98"/>
      <c r="J175" s="98"/>
      <c r="K175" s="96"/>
      <c r="L175" s="100"/>
      <c r="M175" s="96"/>
      <c r="N175" s="96"/>
      <c r="O175" s="96"/>
      <c r="P175" s="96"/>
      <c r="Q175" s="96"/>
      <c r="R175" s="96"/>
      <c r="S175" s="98"/>
      <c r="T175" s="98"/>
      <c r="U175" s="98"/>
    </row>
    <row r="176" spans="1:21" ht="12.75">
      <c r="A176" s="29"/>
      <c r="B176" s="96"/>
      <c r="C176" s="96"/>
      <c r="D176" s="29"/>
      <c r="E176" s="96"/>
      <c r="F176" s="96"/>
      <c r="G176" s="96"/>
      <c r="H176" s="98"/>
      <c r="I176" s="99"/>
      <c r="J176" s="99"/>
      <c r="K176" s="96"/>
      <c r="L176" s="100"/>
      <c r="M176" s="96"/>
      <c r="N176" s="96"/>
      <c r="O176" s="96"/>
      <c r="P176" s="96"/>
      <c r="Q176" s="96"/>
      <c r="R176" s="96"/>
      <c r="S176" s="98"/>
      <c r="T176" s="98"/>
      <c r="U176" s="98"/>
    </row>
    <row r="177" spans="1:21" ht="12.75">
      <c r="A177" s="29"/>
      <c r="B177" s="96"/>
      <c r="C177" s="96"/>
      <c r="D177" s="29"/>
      <c r="E177" s="96"/>
      <c r="F177" s="96"/>
      <c r="G177" s="96"/>
      <c r="H177" s="98"/>
      <c r="I177" s="98"/>
      <c r="J177" s="98"/>
      <c r="K177" s="96"/>
      <c r="L177" s="100"/>
      <c r="M177" s="96"/>
      <c r="N177" s="96"/>
      <c r="O177" s="96"/>
      <c r="P177" s="96"/>
      <c r="Q177" s="96"/>
      <c r="R177" s="96"/>
      <c r="S177" s="98"/>
      <c r="T177" s="98"/>
      <c r="U177" s="98"/>
    </row>
    <row r="178" spans="1:21" ht="12.75">
      <c r="A178" s="29"/>
      <c r="B178" s="96"/>
      <c r="C178" s="96"/>
      <c r="D178" s="29"/>
      <c r="E178" s="96"/>
      <c r="F178" s="96"/>
      <c r="G178" s="96"/>
      <c r="H178" s="98"/>
      <c r="I178" s="98"/>
      <c r="J178" s="98"/>
      <c r="K178" s="96"/>
      <c r="L178" s="100"/>
      <c r="M178" s="96"/>
      <c r="N178" s="96"/>
      <c r="O178" s="96"/>
      <c r="P178" s="96"/>
      <c r="Q178" s="96"/>
      <c r="R178" s="96"/>
      <c r="S178" s="98"/>
      <c r="T178" s="98"/>
      <c r="U178" s="98"/>
    </row>
    <row r="179" spans="1:21" ht="12.75">
      <c r="A179" s="29"/>
      <c r="B179" s="96"/>
      <c r="C179" s="96"/>
      <c r="D179" s="29"/>
      <c r="E179" s="96"/>
      <c r="F179" s="96"/>
      <c r="G179" s="96"/>
      <c r="H179" s="98"/>
      <c r="I179" s="98"/>
      <c r="J179" s="98"/>
      <c r="K179" s="96"/>
      <c r="L179" s="100"/>
      <c r="M179" s="96"/>
      <c r="N179" s="96"/>
      <c r="O179" s="96"/>
      <c r="P179" s="96"/>
      <c r="Q179" s="96"/>
      <c r="R179" s="96"/>
      <c r="S179" s="98"/>
      <c r="T179" s="98"/>
      <c r="U179" s="98"/>
    </row>
    <row r="180" spans="1:85" ht="12.75">
      <c r="A180" s="29"/>
      <c r="B180" s="29"/>
      <c r="C180" s="29"/>
      <c r="D180" s="29"/>
      <c r="E180" s="29"/>
      <c r="F180" s="29"/>
      <c r="G180" s="29"/>
      <c r="H180" s="99"/>
      <c r="I180" s="99"/>
      <c r="J180" s="99"/>
      <c r="K180" s="96"/>
      <c r="L180" s="100"/>
      <c r="M180" s="96"/>
      <c r="N180" s="96"/>
      <c r="O180" s="96"/>
      <c r="P180" s="29"/>
      <c r="Q180" s="29"/>
      <c r="R180" s="29"/>
      <c r="S180" s="98"/>
      <c r="T180" s="98"/>
      <c r="U180" s="99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6"/>
      <c r="BR180" s="96"/>
      <c r="BS180" s="96"/>
      <c r="BT180" s="96"/>
      <c r="BU180" s="96"/>
      <c r="BV180" s="96"/>
      <c r="BW180" s="96"/>
      <c r="BX180" s="96"/>
      <c r="BY180" s="96"/>
      <c r="BZ180" s="96"/>
      <c r="CA180" s="96"/>
      <c r="CB180" s="96"/>
      <c r="CC180" s="96"/>
      <c r="CD180" s="96"/>
      <c r="CE180" s="96"/>
      <c r="CF180" s="96"/>
      <c r="CG180" s="96"/>
    </row>
    <row r="181" spans="1:85" s="13" customFormat="1" ht="12.75">
      <c r="A181" s="29"/>
      <c r="B181" s="29"/>
      <c r="C181" s="29"/>
      <c r="D181" s="29"/>
      <c r="E181" s="29"/>
      <c r="F181" s="29"/>
      <c r="G181" s="29"/>
      <c r="H181" s="99"/>
      <c r="I181" s="99"/>
      <c r="J181" s="99"/>
      <c r="K181" s="29"/>
      <c r="L181" s="104"/>
      <c r="M181" s="29"/>
      <c r="N181" s="29"/>
      <c r="O181" s="29"/>
      <c r="P181" s="29"/>
      <c r="Q181" s="29"/>
      <c r="R181" s="29"/>
      <c r="S181" s="99"/>
      <c r="T181" s="99"/>
      <c r="U181" s="99"/>
      <c r="V181" s="29"/>
      <c r="W181" s="104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</row>
    <row r="182" spans="1:21" ht="12.75">
      <c r="A182" s="96"/>
      <c r="B182" s="96"/>
      <c r="C182" s="96"/>
      <c r="D182" s="96"/>
      <c r="E182" s="96"/>
      <c r="F182" s="96"/>
      <c r="G182" s="96"/>
      <c r="H182" s="98"/>
      <c r="I182" s="98"/>
      <c r="J182" s="98"/>
      <c r="K182" s="96"/>
      <c r="L182" s="100"/>
      <c r="M182" s="96"/>
      <c r="N182" s="96"/>
      <c r="O182" s="96"/>
      <c r="P182" s="96"/>
      <c r="Q182" s="96"/>
      <c r="R182" s="96"/>
      <c r="S182" s="98"/>
      <c r="T182" s="98"/>
      <c r="U182" s="98"/>
    </row>
    <row r="183" spans="1:21" ht="12.75">
      <c r="A183" s="96"/>
      <c r="B183" s="96"/>
      <c r="C183" s="96"/>
      <c r="D183" s="96"/>
      <c r="E183" s="96"/>
      <c r="F183" s="96"/>
      <c r="G183" s="96"/>
      <c r="H183" s="98"/>
      <c r="I183" s="98"/>
      <c r="J183" s="98"/>
      <c r="K183" s="96"/>
      <c r="L183" s="100"/>
      <c r="M183" s="96"/>
      <c r="N183" s="96"/>
      <c r="O183" s="96"/>
      <c r="P183" s="96"/>
      <c r="Q183" s="96"/>
      <c r="R183" s="96"/>
      <c r="S183" s="98"/>
      <c r="T183" s="98"/>
      <c r="U183" s="98"/>
    </row>
  </sheetData>
  <sheetProtection selectLockedCells="1" selectUnlockedCells="1"/>
  <mergeCells count="1">
    <mergeCell ref="F16:H16"/>
  </mergeCells>
  <printOptions horizontalCentered="1" verticalCentered="1"/>
  <pageMargins left="0.7875" right="0.7875" top="0.7875" bottom="0.7875" header="0.5118055555555555" footer="0.511805555555555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zoomScalePageLayoutView="0" workbookViewId="0" topLeftCell="C60">
      <selection activeCell="J76" sqref="J76"/>
    </sheetView>
  </sheetViews>
  <sheetFormatPr defaultColWidth="9.140625" defaultRowHeight="12.75"/>
  <cols>
    <col min="1" max="1" width="4.140625" style="0" customWidth="1"/>
    <col min="2" max="2" width="5.28125" style="0" customWidth="1"/>
    <col min="3" max="4" width="4.421875" style="0" customWidth="1"/>
    <col min="5" max="5" width="3.57421875" style="0" customWidth="1"/>
    <col min="7" max="7" width="16.7109375" style="0" customWidth="1"/>
    <col min="8" max="8" width="11.8515625" style="1" customWidth="1"/>
    <col min="9" max="9" width="9.8515625" style="1" customWidth="1"/>
    <col min="10" max="10" width="12.00390625" style="1" customWidth="1"/>
    <col min="11" max="11" width="10.00390625" style="2" customWidth="1"/>
    <col min="13" max="13" width="7.00390625" style="0" customWidth="1"/>
    <col min="14" max="14" width="4.00390625" style="0" customWidth="1"/>
    <col min="15" max="15" width="5.7109375" style="0" customWidth="1"/>
    <col min="16" max="16" width="5.8515625" style="0" customWidth="1"/>
    <col min="18" max="18" width="25.00390625" style="0" customWidth="1"/>
    <col min="19" max="19" width="10.421875" style="1" customWidth="1"/>
    <col min="20" max="20" width="10.00390625" style="1" customWidth="1"/>
    <col min="21" max="21" width="11.140625" style="1" customWidth="1"/>
    <col min="22" max="22" width="9.00390625" style="2" customWidth="1"/>
  </cols>
  <sheetData>
    <row r="1" spans="7:17" ht="12.75">
      <c r="G1" s="5"/>
      <c r="H1" s="4"/>
      <c r="I1" s="4" t="s">
        <v>150</v>
      </c>
      <c r="J1" s="4"/>
      <c r="K1" s="6"/>
      <c r="L1" s="5"/>
      <c r="M1" s="5"/>
      <c r="N1" s="5"/>
      <c r="O1" s="5"/>
      <c r="P1" s="5"/>
      <c r="Q1" s="5"/>
    </row>
    <row r="2" spans="7:17" ht="12.75">
      <c r="G2" s="5"/>
      <c r="H2" s="4"/>
      <c r="I2" s="4" t="s">
        <v>60</v>
      </c>
      <c r="J2" s="4"/>
      <c r="K2" s="6"/>
      <c r="L2" s="5"/>
      <c r="M2" s="5"/>
      <c r="N2" s="5"/>
      <c r="O2" s="5"/>
      <c r="P2" s="5"/>
      <c r="Q2" s="5"/>
    </row>
    <row r="3" spans="7:17" ht="12.75">
      <c r="G3" s="5"/>
      <c r="H3" s="4"/>
      <c r="I3" s="4"/>
      <c r="J3" s="4"/>
      <c r="K3" s="6"/>
      <c r="L3" s="5"/>
      <c r="M3" s="5"/>
      <c r="N3" s="5"/>
      <c r="O3" s="5"/>
      <c r="P3" s="5"/>
      <c r="Q3" s="5"/>
    </row>
    <row r="4" spans="1:17" ht="12.75">
      <c r="A4" s="96"/>
      <c r="B4" s="96"/>
      <c r="C4" s="96"/>
      <c r="G4" s="5"/>
      <c r="H4" s="4"/>
      <c r="I4" s="4"/>
      <c r="J4" s="4"/>
      <c r="K4" s="6"/>
      <c r="L4" s="29"/>
      <c r="M4" s="5"/>
      <c r="N4" s="5"/>
      <c r="O4" s="5"/>
      <c r="P4" s="5"/>
      <c r="Q4" s="5"/>
    </row>
    <row r="5" ht="12.75">
      <c r="S5" s="1" t="s">
        <v>61</v>
      </c>
    </row>
    <row r="6" spans="1:22" ht="12.75">
      <c r="A6" s="78"/>
      <c r="B6" s="79"/>
      <c r="C6" s="80"/>
      <c r="D6" s="81" t="s">
        <v>2</v>
      </c>
      <c r="E6" s="79"/>
      <c r="F6" s="79"/>
      <c r="G6" s="79"/>
      <c r="H6" s="105" t="s">
        <v>148</v>
      </c>
      <c r="I6" s="106" t="s">
        <v>3</v>
      </c>
      <c r="J6" s="107" t="s">
        <v>6</v>
      </c>
      <c r="K6" s="108"/>
      <c r="L6" s="29"/>
      <c r="M6" s="78"/>
      <c r="N6" s="109"/>
      <c r="O6" s="110"/>
      <c r="P6" s="80" t="s">
        <v>5</v>
      </c>
      <c r="Q6" s="111"/>
      <c r="R6" s="109"/>
      <c r="S6" s="105" t="s">
        <v>148</v>
      </c>
      <c r="T6" s="106" t="s">
        <v>3</v>
      </c>
      <c r="U6" s="107" t="s">
        <v>6</v>
      </c>
      <c r="V6" s="108"/>
    </row>
    <row r="7" spans="1:22" ht="12.75">
      <c r="A7" s="72"/>
      <c r="B7" s="13"/>
      <c r="C7" s="18"/>
      <c r="D7" s="12" t="s">
        <v>2</v>
      </c>
      <c r="E7" s="13"/>
      <c r="F7" s="13"/>
      <c r="G7" s="13"/>
      <c r="H7" s="74"/>
      <c r="I7" s="76"/>
      <c r="J7" s="88"/>
      <c r="K7" s="75"/>
      <c r="L7" s="29"/>
      <c r="M7" s="72"/>
      <c r="N7" s="112"/>
      <c r="O7" s="113"/>
      <c r="P7" s="18" t="s">
        <v>5</v>
      </c>
      <c r="Q7" s="114"/>
      <c r="R7" s="112"/>
      <c r="S7" s="115"/>
      <c r="T7" s="116"/>
      <c r="U7" s="117"/>
      <c r="V7" s="118"/>
    </row>
    <row r="8" spans="1:22" ht="12.75">
      <c r="A8" s="119" t="s">
        <v>7</v>
      </c>
      <c r="B8" s="25"/>
      <c r="C8" s="26"/>
      <c r="D8" s="120" t="s">
        <v>8</v>
      </c>
      <c r="E8" s="25"/>
      <c r="F8" s="25"/>
      <c r="G8" s="25"/>
      <c r="H8" s="30"/>
      <c r="I8" s="31"/>
      <c r="J8" s="32"/>
      <c r="K8" s="121"/>
      <c r="L8" s="29"/>
      <c r="M8" s="119" t="s">
        <v>9</v>
      </c>
      <c r="N8" s="25"/>
      <c r="O8" s="26"/>
      <c r="P8" s="27" t="s">
        <v>10</v>
      </c>
      <c r="Q8" s="28"/>
      <c r="R8" s="29"/>
      <c r="S8" s="122"/>
      <c r="T8" s="123"/>
      <c r="U8" s="124"/>
      <c r="V8" s="125"/>
    </row>
    <row r="9" spans="1:22" ht="12.75">
      <c r="A9" s="34"/>
      <c r="B9" s="29" t="s">
        <v>11</v>
      </c>
      <c r="C9" s="35"/>
      <c r="D9" s="28" t="s">
        <v>12</v>
      </c>
      <c r="E9" s="29"/>
      <c r="F9" s="29"/>
      <c r="G9" s="29"/>
      <c r="H9" s="41"/>
      <c r="I9" s="63"/>
      <c r="J9" s="70"/>
      <c r="K9" s="121"/>
      <c r="L9" s="29"/>
      <c r="M9" s="34"/>
      <c r="N9" s="29" t="s">
        <v>11</v>
      </c>
      <c r="O9" s="29"/>
      <c r="P9" s="39" t="s">
        <v>13</v>
      </c>
      <c r="Q9" s="40"/>
      <c r="R9" s="40"/>
      <c r="S9" s="41">
        <f>SUM(S15,S16)</f>
        <v>28245</v>
      </c>
      <c r="T9" s="41">
        <f>SUM(T15,T16)</f>
        <v>5577</v>
      </c>
      <c r="U9" s="41">
        <f>SUM(U15,U16)</f>
        <v>33822</v>
      </c>
      <c r="V9" s="33"/>
    </row>
    <row r="10" spans="1:22" ht="12.75">
      <c r="A10" s="126"/>
      <c r="B10" s="29">
        <v>1</v>
      </c>
      <c r="C10" s="127"/>
      <c r="D10" s="128"/>
      <c r="E10" s="48" t="s">
        <v>12</v>
      </c>
      <c r="F10" s="129"/>
      <c r="G10" s="129"/>
      <c r="H10" s="41">
        <f>SUM(H15)</f>
        <v>2467</v>
      </c>
      <c r="I10" s="41">
        <f>SUM(I15)</f>
        <v>0</v>
      </c>
      <c r="J10" s="41">
        <f>SUM(H10:I10)</f>
        <v>2467</v>
      </c>
      <c r="K10" s="33"/>
      <c r="M10" s="126"/>
      <c r="N10" s="96"/>
      <c r="O10" s="96"/>
      <c r="P10" s="28"/>
      <c r="Q10" s="96"/>
      <c r="R10" s="96"/>
      <c r="S10" s="41"/>
      <c r="T10" s="45"/>
      <c r="U10" s="50"/>
      <c r="V10" s="33"/>
    </row>
    <row r="11" spans="1:22" ht="12.75" hidden="1">
      <c r="A11" s="126"/>
      <c r="B11" s="96"/>
      <c r="C11" s="127"/>
      <c r="D11" s="128"/>
      <c r="E11" s="48"/>
      <c r="F11" s="96"/>
      <c r="G11" s="96"/>
      <c r="H11" s="60"/>
      <c r="I11" s="60"/>
      <c r="J11" s="60"/>
      <c r="K11" s="33"/>
      <c r="M11" s="34"/>
      <c r="N11" s="29"/>
      <c r="O11" s="29"/>
      <c r="P11" s="28"/>
      <c r="Q11" s="48"/>
      <c r="R11" s="96"/>
      <c r="S11" s="49"/>
      <c r="T11" s="45"/>
      <c r="U11" s="45"/>
      <c r="V11" s="33"/>
    </row>
    <row r="12" spans="1:22" ht="12.75" hidden="1">
      <c r="A12" s="126"/>
      <c r="B12" s="96"/>
      <c r="C12" s="127"/>
      <c r="D12" s="128"/>
      <c r="E12" s="96"/>
      <c r="F12" s="96"/>
      <c r="G12" s="96"/>
      <c r="H12" s="49"/>
      <c r="I12" s="45"/>
      <c r="J12" s="50"/>
      <c r="K12" s="33"/>
      <c r="M12" s="34"/>
      <c r="N12" s="29"/>
      <c r="O12" s="29"/>
      <c r="P12" s="28"/>
      <c r="Q12" s="96"/>
      <c r="R12" s="96"/>
      <c r="S12" s="49"/>
      <c r="T12" s="45"/>
      <c r="U12" s="50"/>
      <c r="V12" s="33"/>
    </row>
    <row r="13" spans="1:22" ht="12.75" hidden="1">
      <c r="A13" s="126"/>
      <c r="B13" s="96"/>
      <c r="C13" s="127"/>
      <c r="D13" s="128"/>
      <c r="E13" s="97"/>
      <c r="F13" s="96"/>
      <c r="G13" s="96"/>
      <c r="H13" s="49"/>
      <c r="I13" s="45"/>
      <c r="J13" s="45"/>
      <c r="K13" s="33"/>
      <c r="M13" s="34"/>
      <c r="N13" s="29"/>
      <c r="O13" s="29"/>
      <c r="P13" s="28"/>
      <c r="Q13" s="97"/>
      <c r="R13" s="96"/>
      <c r="S13" s="49"/>
      <c r="T13" s="45"/>
      <c r="U13" s="45"/>
      <c r="V13" s="33"/>
    </row>
    <row r="14" spans="1:22" ht="12.75" hidden="1">
      <c r="A14" s="126"/>
      <c r="B14" s="96"/>
      <c r="C14" s="127"/>
      <c r="D14" s="128"/>
      <c r="E14" s="97"/>
      <c r="F14" s="96"/>
      <c r="G14" s="96"/>
      <c r="H14" s="46"/>
      <c r="I14" s="46"/>
      <c r="J14" s="67"/>
      <c r="K14" s="33"/>
      <c r="M14" s="34"/>
      <c r="N14" s="29"/>
      <c r="O14" s="29"/>
      <c r="P14" s="28"/>
      <c r="Q14" s="97"/>
      <c r="R14" s="96"/>
      <c r="S14" s="49"/>
      <c r="T14" s="45"/>
      <c r="U14" s="50"/>
      <c r="V14" s="33"/>
    </row>
    <row r="15" spans="1:22" ht="12.75">
      <c r="A15" s="126"/>
      <c r="B15" s="96"/>
      <c r="C15" s="127"/>
      <c r="D15" s="128"/>
      <c r="E15" s="130" t="s">
        <v>14</v>
      </c>
      <c r="F15" s="96"/>
      <c r="G15" s="96"/>
      <c r="H15" s="46">
        <v>2467</v>
      </c>
      <c r="I15" s="46"/>
      <c r="J15" s="45">
        <f>SUM(H15:I15)</f>
        <v>2467</v>
      </c>
      <c r="K15" s="24"/>
      <c r="M15" s="34"/>
      <c r="N15" s="29"/>
      <c r="O15" s="29"/>
      <c r="P15" s="28"/>
      <c r="Q15" s="51"/>
      <c r="R15" s="96"/>
      <c r="S15" s="49"/>
      <c r="T15" s="45"/>
      <c r="U15" s="50">
        <f>SUM(S15:T15)</f>
        <v>0</v>
      </c>
      <c r="V15" s="33"/>
    </row>
    <row r="16" spans="1:22" ht="12.75">
      <c r="A16" s="126"/>
      <c r="B16" s="96"/>
      <c r="C16" s="127"/>
      <c r="D16" s="128"/>
      <c r="E16" s="97"/>
      <c r="F16" s="96"/>
      <c r="G16" s="96"/>
      <c r="H16" s="46"/>
      <c r="I16" s="46"/>
      <c r="J16" s="67"/>
      <c r="K16" s="24"/>
      <c r="M16" s="34"/>
      <c r="N16" s="29"/>
      <c r="O16" s="29"/>
      <c r="P16" s="28"/>
      <c r="Q16" s="51" t="s">
        <v>14</v>
      </c>
      <c r="R16" s="96"/>
      <c r="S16" s="49">
        <v>28245</v>
      </c>
      <c r="T16" s="45">
        <v>5577</v>
      </c>
      <c r="U16" s="50">
        <f>SUM(S16:T16)</f>
        <v>33822</v>
      </c>
      <c r="V16" s="33"/>
    </row>
    <row r="17" spans="1:22" ht="12.75">
      <c r="A17" s="126"/>
      <c r="B17" s="96"/>
      <c r="C17" s="127"/>
      <c r="D17" s="128"/>
      <c r="E17" s="130" t="s">
        <v>62</v>
      </c>
      <c r="F17" s="96"/>
      <c r="G17" s="96"/>
      <c r="H17" s="63">
        <f>SUM(H18:H20)</f>
        <v>2970</v>
      </c>
      <c r="I17" s="63">
        <f>SUM(I18:I20)</f>
        <v>0</v>
      </c>
      <c r="J17" s="63">
        <f>SUM(J18:J20)</f>
        <v>2970</v>
      </c>
      <c r="K17" s="33"/>
      <c r="M17" s="34"/>
      <c r="N17" s="29"/>
      <c r="O17" s="29"/>
      <c r="P17" s="28"/>
      <c r="Q17" s="130"/>
      <c r="R17" s="96"/>
      <c r="S17" s="63"/>
      <c r="T17" s="63"/>
      <c r="U17" s="41"/>
      <c r="V17" s="24"/>
    </row>
    <row r="18" spans="1:22" ht="12.75">
      <c r="A18" s="126"/>
      <c r="B18" s="96"/>
      <c r="C18" s="127"/>
      <c r="D18" s="128"/>
      <c r="E18" s="51" t="s">
        <v>16</v>
      </c>
      <c r="F18" s="17"/>
      <c r="G18" s="17"/>
      <c r="H18" s="45">
        <v>2970</v>
      </c>
      <c r="I18" s="46"/>
      <c r="J18" s="67">
        <f>SUM(H18,I18)</f>
        <v>2970</v>
      </c>
      <c r="K18" s="24"/>
      <c r="M18" s="34"/>
      <c r="N18" s="29"/>
      <c r="O18" s="29"/>
      <c r="P18" s="28"/>
      <c r="Q18" s="130"/>
      <c r="R18" s="96"/>
      <c r="S18" s="41"/>
      <c r="T18" s="41"/>
      <c r="U18" s="41"/>
      <c r="V18" s="24"/>
    </row>
    <row r="19" spans="1:22" ht="12.75">
      <c r="A19" s="126"/>
      <c r="B19" s="96"/>
      <c r="C19" s="127"/>
      <c r="D19" s="128"/>
      <c r="E19" s="51" t="s">
        <v>63</v>
      </c>
      <c r="F19" s="17"/>
      <c r="G19" s="17"/>
      <c r="H19" s="45"/>
      <c r="I19" s="46"/>
      <c r="J19" s="67">
        <f>SUM(H19,I19)</f>
        <v>0</v>
      </c>
      <c r="K19" s="24"/>
      <c r="M19" s="34"/>
      <c r="N19" s="29"/>
      <c r="O19" s="29"/>
      <c r="P19" s="28"/>
      <c r="Q19" s="130"/>
      <c r="R19" s="96"/>
      <c r="S19" s="41"/>
      <c r="T19" s="41"/>
      <c r="U19" s="41"/>
      <c r="V19" s="24"/>
    </row>
    <row r="20" spans="1:22" ht="12.75">
      <c r="A20" s="126"/>
      <c r="B20" s="96"/>
      <c r="C20" s="127"/>
      <c r="D20" s="128"/>
      <c r="E20" s="51" t="s">
        <v>64</v>
      </c>
      <c r="F20" s="17"/>
      <c r="G20" s="17"/>
      <c r="H20" s="45"/>
      <c r="I20" s="46"/>
      <c r="J20" s="67">
        <f>SUM(H20,I20)</f>
        <v>0</v>
      </c>
      <c r="K20" s="24"/>
      <c r="M20" s="34"/>
      <c r="N20" s="29"/>
      <c r="O20" s="29"/>
      <c r="P20" s="28"/>
      <c r="Q20" s="130"/>
      <c r="R20" s="96"/>
      <c r="S20" s="41"/>
      <c r="T20" s="41"/>
      <c r="U20" s="41"/>
      <c r="V20" s="24"/>
    </row>
    <row r="21" spans="1:22" ht="12.75">
      <c r="A21" s="126"/>
      <c r="B21" s="96"/>
      <c r="C21" s="127"/>
      <c r="D21" s="128"/>
      <c r="E21" s="97"/>
      <c r="F21" s="96"/>
      <c r="G21" s="96"/>
      <c r="H21" s="45"/>
      <c r="I21" s="46"/>
      <c r="J21" s="64"/>
      <c r="K21" s="33"/>
      <c r="M21" s="34"/>
      <c r="N21" s="29"/>
      <c r="O21" s="29"/>
      <c r="P21" s="28"/>
      <c r="Q21" s="97"/>
      <c r="R21" s="96"/>
      <c r="S21" s="60"/>
      <c r="T21" s="45"/>
      <c r="U21" s="131"/>
      <c r="V21" s="33"/>
    </row>
    <row r="22" spans="1:22" ht="12.75">
      <c r="A22" s="34"/>
      <c r="B22" s="29">
        <v>3</v>
      </c>
      <c r="C22" s="35"/>
      <c r="D22" s="28" t="s">
        <v>19</v>
      </c>
      <c r="E22" s="62"/>
      <c r="F22" s="29"/>
      <c r="G22" s="29"/>
      <c r="H22" s="41">
        <f>SUM(H24:H28)</f>
        <v>14843</v>
      </c>
      <c r="I22" s="63">
        <f>SUM(I24:I28)</f>
        <v>447</v>
      </c>
      <c r="J22" s="41">
        <f>SUM(J24:J28)</f>
        <v>15290</v>
      </c>
      <c r="K22" s="33"/>
      <c r="M22" s="34"/>
      <c r="N22" s="29"/>
      <c r="O22" s="29"/>
      <c r="P22" s="28"/>
      <c r="Q22" s="29"/>
      <c r="R22" s="29"/>
      <c r="S22" s="41"/>
      <c r="T22" s="45"/>
      <c r="U22" s="132"/>
      <c r="V22" s="121"/>
    </row>
    <row r="23" spans="1:22" ht="12.75">
      <c r="A23" s="34"/>
      <c r="B23" s="29"/>
      <c r="C23" s="35"/>
      <c r="D23" s="28"/>
      <c r="E23" s="97"/>
      <c r="F23" s="29"/>
      <c r="G23" s="29"/>
      <c r="H23" s="41"/>
      <c r="I23" s="46"/>
      <c r="J23" s="67"/>
      <c r="K23" s="33"/>
      <c r="M23" s="34"/>
      <c r="N23" s="29"/>
      <c r="O23" s="29"/>
      <c r="P23" s="28"/>
      <c r="Q23" s="51"/>
      <c r="R23" s="29"/>
      <c r="S23" s="45"/>
      <c r="T23" s="45"/>
      <c r="U23" s="132"/>
      <c r="V23" s="121"/>
    </row>
    <row r="24" spans="1:22" ht="12.75">
      <c r="A24" s="34"/>
      <c r="B24" s="29"/>
      <c r="C24" s="71" t="s">
        <v>24</v>
      </c>
      <c r="D24" s="28"/>
      <c r="E24" s="97" t="s">
        <v>25</v>
      </c>
      <c r="F24" s="29"/>
      <c r="G24" s="29"/>
      <c r="H24" s="45">
        <v>14843</v>
      </c>
      <c r="I24" s="46">
        <v>447</v>
      </c>
      <c r="J24" s="67">
        <f>SUM(H24:I24)</f>
        <v>15290</v>
      </c>
      <c r="K24" s="24"/>
      <c r="M24" s="34"/>
      <c r="N24" s="29"/>
      <c r="O24" s="29"/>
      <c r="P24" s="28"/>
      <c r="Q24" s="51"/>
      <c r="R24" s="29"/>
      <c r="S24" s="45"/>
      <c r="T24" s="45"/>
      <c r="U24" s="132"/>
      <c r="V24" s="121"/>
    </row>
    <row r="25" spans="1:22" ht="12.75">
      <c r="A25" s="34"/>
      <c r="B25" s="29"/>
      <c r="C25" s="71" t="s">
        <v>27</v>
      </c>
      <c r="D25" s="28"/>
      <c r="E25" s="97" t="s">
        <v>28</v>
      </c>
      <c r="F25" s="29"/>
      <c r="G25" s="29"/>
      <c r="H25" s="45"/>
      <c r="I25" s="46"/>
      <c r="J25" s="67">
        <f>SUM(H25:I25)</f>
        <v>0</v>
      </c>
      <c r="K25" s="24"/>
      <c r="M25" s="34"/>
      <c r="N25" s="29"/>
      <c r="O25" s="29"/>
      <c r="P25" s="28"/>
      <c r="Q25" s="51"/>
      <c r="R25" s="17"/>
      <c r="S25" s="45"/>
      <c r="T25" s="45"/>
      <c r="U25" s="132"/>
      <c r="V25" s="121"/>
    </row>
    <row r="26" spans="1:22" ht="12.75">
      <c r="A26" s="34"/>
      <c r="B26" s="29"/>
      <c r="C26" s="71" t="s">
        <v>29</v>
      </c>
      <c r="D26" s="28"/>
      <c r="E26" s="51" t="s">
        <v>30</v>
      </c>
      <c r="F26" s="29"/>
      <c r="G26" s="29"/>
      <c r="H26" s="45"/>
      <c r="I26" s="46"/>
      <c r="J26" s="67">
        <f>SUM(H26:I26)</f>
        <v>0</v>
      </c>
      <c r="K26" s="24"/>
      <c r="M26" s="34"/>
      <c r="N26" s="29"/>
      <c r="O26" s="29"/>
      <c r="P26" s="28"/>
      <c r="Q26" s="29"/>
      <c r="R26" s="17"/>
      <c r="S26" s="45"/>
      <c r="T26" s="45"/>
      <c r="U26" s="132"/>
      <c r="V26" s="121"/>
    </row>
    <row r="27" spans="1:22" ht="12.75">
      <c r="A27" s="34"/>
      <c r="B27" s="29"/>
      <c r="C27" s="71" t="s">
        <v>29</v>
      </c>
      <c r="D27" s="28"/>
      <c r="E27" s="51" t="s">
        <v>65</v>
      </c>
      <c r="F27" s="29"/>
      <c r="G27" s="29"/>
      <c r="H27" s="45"/>
      <c r="I27" s="46"/>
      <c r="J27" s="67">
        <f>SUM(H27:I27)</f>
        <v>0</v>
      </c>
      <c r="K27" s="24"/>
      <c r="M27" s="34"/>
      <c r="N27" s="29"/>
      <c r="O27" s="29"/>
      <c r="P27" s="28"/>
      <c r="Q27" s="29"/>
      <c r="R27" s="17"/>
      <c r="S27" s="45"/>
      <c r="T27" s="45"/>
      <c r="U27" s="132"/>
      <c r="V27" s="121"/>
    </row>
    <row r="28" spans="1:22" ht="12.75">
      <c r="A28" s="34"/>
      <c r="B28" s="29"/>
      <c r="C28" s="71"/>
      <c r="D28" s="28"/>
      <c r="E28" s="51" t="s">
        <v>66</v>
      </c>
      <c r="F28" s="29"/>
      <c r="G28" s="29"/>
      <c r="H28" s="56"/>
      <c r="I28" s="56"/>
      <c r="J28" s="67">
        <f>SUM(H28:I28)</f>
        <v>0</v>
      </c>
      <c r="K28" s="24"/>
      <c r="M28" s="34"/>
      <c r="N28" s="29"/>
      <c r="O28" s="29"/>
      <c r="P28" s="28"/>
      <c r="Q28" s="29"/>
      <c r="R28" s="17"/>
      <c r="S28" s="45"/>
      <c r="T28" s="46"/>
      <c r="U28" s="132"/>
      <c r="V28" s="121"/>
    </row>
    <row r="29" spans="1:22" ht="12.75">
      <c r="A29" s="34"/>
      <c r="B29" s="29"/>
      <c r="C29" s="71"/>
      <c r="D29" s="28"/>
      <c r="E29" s="51"/>
      <c r="F29" s="29"/>
      <c r="G29" s="29"/>
      <c r="H29" s="45"/>
      <c r="I29" s="46"/>
      <c r="J29" s="67"/>
      <c r="K29" s="24"/>
      <c r="M29" s="34"/>
      <c r="N29" s="29"/>
      <c r="O29" s="29"/>
      <c r="P29" s="28"/>
      <c r="Q29" s="29"/>
      <c r="R29" s="17"/>
      <c r="S29" s="45"/>
      <c r="T29" s="46"/>
      <c r="U29" s="132"/>
      <c r="V29" s="121"/>
    </row>
    <row r="30" spans="1:22" ht="12.75">
      <c r="A30" s="34"/>
      <c r="B30" s="29"/>
      <c r="C30" s="71"/>
      <c r="D30" s="28" t="s">
        <v>67</v>
      </c>
      <c r="E30" s="51"/>
      <c r="F30" s="29"/>
      <c r="G30" s="29"/>
      <c r="H30" s="45"/>
      <c r="I30" s="46">
        <v>649</v>
      </c>
      <c r="J30" s="67">
        <f>SUM(H30:I30)</f>
        <v>649</v>
      </c>
      <c r="K30" s="24"/>
      <c r="M30" s="34"/>
      <c r="N30" s="29"/>
      <c r="O30" s="29"/>
      <c r="P30" s="28"/>
      <c r="Q30" s="29"/>
      <c r="R30" s="17"/>
      <c r="S30" s="45"/>
      <c r="T30" s="46"/>
      <c r="U30" s="132"/>
      <c r="V30" s="121"/>
    </row>
    <row r="31" spans="1:22" ht="12.75">
      <c r="A31" s="34"/>
      <c r="B31" s="29"/>
      <c r="C31" s="71"/>
      <c r="D31" s="28"/>
      <c r="E31" s="51"/>
      <c r="F31" s="29"/>
      <c r="G31" s="29"/>
      <c r="H31" s="45"/>
      <c r="I31" s="46"/>
      <c r="J31" s="67"/>
      <c r="K31" s="24"/>
      <c r="M31" s="34"/>
      <c r="N31" s="29"/>
      <c r="O31" s="29"/>
      <c r="P31" s="28"/>
      <c r="Q31" s="29"/>
      <c r="R31" s="17"/>
      <c r="S31" s="45"/>
      <c r="T31" s="46"/>
      <c r="U31" s="132"/>
      <c r="V31" s="121"/>
    </row>
    <row r="32" spans="1:22" ht="12.75">
      <c r="A32" s="34"/>
      <c r="B32" s="29">
        <v>4</v>
      </c>
      <c r="C32" s="71"/>
      <c r="D32" s="28" t="s">
        <v>34</v>
      </c>
      <c r="E32" s="51"/>
      <c r="F32" s="29"/>
      <c r="G32" s="29"/>
      <c r="H32" s="45"/>
      <c r="I32" s="63"/>
      <c r="J32" s="64"/>
      <c r="K32" s="33"/>
      <c r="M32" s="126"/>
      <c r="N32" s="96"/>
      <c r="O32" s="127"/>
      <c r="P32" s="96"/>
      <c r="Q32" s="96"/>
      <c r="R32" s="96"/>
      <c r="S32" s="49"/>
      <c r="T32" s="133"/>
      <c r="U32" s="134"/>
      <c r="V32" s="125"/>
    </row>
    <row r="33" spans="1:22" ht="12.75">
      <c r="A33" s="34"/>
      <c r="B33" s="29"/>
      <c r="C33" s="71" t="s">
        <v>35</v>
      </c>
      <c r="D33" s="28" t="s">
        <v>68</v>
      </c>
      <c r="E33" s="29"/>
      <c r="F33" s="29"/>
      <c r="G33" s="29"/>
      <c r="H33" s="41">
        <f>SUM(H34:H38)</f>
        <v>4965</v>
      </c>
      <c r="I33" s="41">
        <f>SUM(I34:I38)</f>
        <v>0</v>
      </c>
      <c r="J33" s="41">
        <f>SUM(J34:J38)</f>
        <v>4965</v>
      </c>
      <c r="K33" s="33"/>
      <c r="M33" s="126"/>
      <c r="N33" s="96"/>
      <c r="O33" s="127"/>
      <c r="P33" s="96"/>
      <c r="Q33" s="96"/>
      <c r="R33" s="96"/>
      <c r="S33" s="49"/>
      <c r="T33" s="133"/>
      <c r="U33" s="134"/>
      <c r="V33" s="125"/>
    </row>
    <row r="34" spans="1:22" ht="12.75">
      <c r="A34" s="126"/>
      <c r="B34" s="96"/>
      <c r="C34" s="127"/>
      <c r="D34" s="128"/>
      <c r="E34" s="96"/>
      <c r="F34" s="17" t="s">
        <v>69</v>
      </c>
      <c r="G34" s="96"/>
      <c r="H34" s="45">
        <v>4865</v>
      </c>
      <c r="I34" s="46"/>
      <c r="J34" s="69">
        <f>SUM(H34:I34)</f>
        <v>4865</v>
      </c>
      <c r="K34" s="24"/>
      <c r="M34" s="126"/>
      <c r="N34" s="96"/>
      <c r="O34" s="127"/>
      <c r="P34" s="96"/>
      <c r="Q34" s="96"/>
      <c r="R34" s="96"/>
      <c r="S34" s="49"/>
      <c r="T34" s="133"/>
      <c r="U34" s="134"/>
      <c r="V34" s="125"/>
    </row>
    <row r="35" spans="1:22" ht="12.75">
      <c r="A35" s="126"/>
      <c r="B35" s="96"/>
      <c r="C35" s="127"/>
      <c r="D35" s="128"/>
      <c r="E35" s="96"/>
      <c r="F35" s="96" t="s">
        <v>39</v>
      </c>
      <c r="G35" s="96"/>
      <c r="H35" s="45"/>
      <c r="I35" s="46"/>
      <c r="J35" s="69">
        <f>SUM(H35:I35)</f>
        <v>0</v>
      </c>
      <c r="K35" s="24"/>
      <c r="M35" s="34"/>
      <c r="N35" s="29"/>
      <c r="O35" s="35"/>
      <c r="P35" s="29"/>
      <c r="Q35" s="29"/>
      <c r="R35" s="96"/>
      <c r="S35" s="41"/>
      <c r="T35" s="45"/>
      <c r="U35" s="132"/>
      <c r="V35" s="121"/>
    </row>
    <row r="36" spans="1:22" ht="12.75">
      <c r="A36" s="126"/>
      <c r="B36" s="96"/>
      <c r="C36" s="127"/>
      <c r="D36" s="128"/>
      <c r="E36" s="96"/>
      <c r="F36" s="97" t="s">
        <v>38</v>
      </c>
      <c r="G36" s="96"/>
      <c r="H36" s="45"/>
      <c r="I36" s="46"/>
      <c r="J36" s="69">
        <f>SUM(H36:I36)</f>
        <v>0</v>
      </c>
      <c r="K36" s="24"/>
      <c r="M36" s="34"/>
      <c r="N36" s="29"/>
      <c r="O36" s="29"/>
      <c r="P36" s="28"/>
      <c r="Q36" s="29"/>
      <c r="R36" s="96"/>
      <c r="S36" s="41"/>
      <c r="T36" s="45"/>
      <c r="U36" s="132"/>
      <c r="V36" s="121"/>
    </row>
    <row r="37" spans="1:22" ht="12.75">
      <c r="A37" s="126"/>
      <c r="B37" s="96"/>
      <c r="C37" s="127"/>
      <c r="D37" s="128"/>
      <c r="E37" s="97"/>
      <c r="F37" s="97" t="s">
        <v>41</v>
      </c>
      <c r="G37" s="96"/>
      <c r="H37" s="45">
        <v>100</v>
      </c>
      <c r="I37" s="46"/>
      <c r="J37" s="69">
        <f>SUM(H37:I37)</f>
        <v>100</v>
      </c>
      <c r="K37" s="24"/>
      <c r="M37" s="126"/>
      <c r="N37" s="96"/>
      <c r="O37" s="96"/>
      <c r="P37" s="128"/>
      <c r="Q37" s="96"/>
      <c r="R37" s="96"/>
      <c r="S37" s="60"/>
      <c r="T37" s="60"/>
      <c r="U37" s="135"/>
      <c r="V37" s="125"/>
    </row>
    <row r="38" spans="1:22" ht="12.75">
      <c r="A38" s="126"/>
      <c r="B38" s="96"/>
      <c r="C38" s="127"/>
      <c r="D38" s="128"/>
      <c r="E38" s="97"/>
      <c r="G38" s="96"/>
      <c r="H38" s="45"/>
      <c r="I38" s="45"/>
      <c r="J38" s="47"/>
      <c r="K38" s="24"/>
      <c r="M38" s="126"/>
      <c r="N38" s="96"/>
      <c r="O38" s="96"/>
      <c r="P38" s="128"/>
      <c r="Q38" s="96"/>
      <c r="R38" s="96"/>
      <c r="S38" s="60"/>
      <c r="T38" s="60"/>
      <c r="U38" s="136"/>
      <c r="V38" s="137"/>
    </row>
    <row r="39" spans="1:22" ht="12.75">
      <c r="A39" s="126"/>
      <c r="B39" s="96"/>
      <c r="C39" s="127"/>
      <c r="D39" s="128"/>
      <c r="E39" s="97"/>
      <c r="F39" s="97"/>
      <c r="G39" s="96"/>
      <c r="H39" s="45"/>
      <c r="I39" s="45"/>
      <c r="J39" s="138"/>
      <c r="K39" s="33"/>
      <c r="M39" s="126"/>
      <c r="N39" s="96"/>
      <c r="O39" s="96"/>
      <c r="P39" s="128"/>
      <c r="Q39" s="96"/>
      <c r="R39" s="96"/>
      <c r="S39" s="60"/>
      <c r="T39" s="60"/>
      <c r="U39" s="136"/>
      <c r="V39" s="139"/>
    </row>
    <row r="40" spans="1:22" ht="12.75">
      <c r="A40" s="140" t="s">
        <v>7</v>
      </c>
      <c r="B40" s="141"/>
      <c r="C40" s="142"/>
      <c r="D40" s="143" t="s">
        <v>70</v>
      </c>
      <c r="E40" s="144"/>
      <c r="F40" s="144"/>
      <c r="G40" s="144"/>
      <c r="H40" s="145">
        <f>SUM(H10,H17,H22,H30,H33)</f>
        <v>25245</v>
      </c>
      <c r="I40" s="145">
        <f>SUM(I10,I17,I22,I30,I33)</f>
        <v>1096</v>
      </c>
      <c r="J40" s="145">
        <f>SUM(J10,J17,J22,J30,J33)</f>
        <v>26341</v>
      </c>
      <c r="K40" s="146"/>
      <c r="M40" s="140" t="s">
        <v>9</v>
      </c>
      <c r="N40" s="141"/>
      <c r="O40" s="141"/>
      <c r="P40" s="143" t="s">
        <v>71</v>
      </c>
      <c r="Q40" s="141"/>
      <c r="R40" s="141"/>
      <c r="S40" s="145">
        <f>SUM(S9)</f>
        <v>28245</v>
      </c>
      <c r="T40" s="145">
        <f>SUM(T9)</f>
        <v>5577</v>
      </c>
      <c r="U40" s="145">
        <f>SUM(U9)</f>
        <v>33822</v>
      </c>
      <c r="V40" s="146"/>
    </row>
    <row r="41" spans="1:22" ht="12.75">
      <c r="A41" s="34" t="s">
        <v>46</v>
      </c>
      <c r="B41" s="96"/>
      <c r="C41" s="127"/>
      <c r="D41" s="28" t="s">
        <v>47</v>
      </c>
      <c r="E41" s="97"/>
      <c r="F41" s="96"/>
      <c r="G41" s="96"/>
      <c r="H41" s="41">
        <f>SUM(H43)</f>
        <v>0</v>
      </c>
      <c r="I41" s="41">
        <f>SUM(I43)</f>
        <v>5356</v>
      </c>
      <c r="J41" s="41">
        <f>SUM(J43)</f>
        <v>5356</v>
      </c>
      <c r="K41" s="33"/>
      <c r="M41" s="34"/>
      <c r="N41" s="29" t="s">
        <v>48</v>
      </c>
      <c r="O41" s="29"/>
      <c r="P41" s="28" t="s">
        <v>49</v>
      </c>
      <c r="Q41" s="17"/>
      <c r="R41" s="17"/>
      <c r="S41" s="41"/>
      <c r="T41" s="45"/>
      <c r="U41" s="132"/>
      <c r="V41" s="147"/>
    </row>
    <row r="42" spans="1:22" ht="12.75">
      <c r="A42" s="126"/>
      <c r="B42" s="29" t="s">
        <v>50</v>
      </c>
      <c r="C42" s="35"/>
      <c r="D42" s="28" t="s">
        <v>72</v>
      </c>
      <c r="E42" s="62"/>
      <c r="F42" s="29"/>
      <c r="G42" s="29"/>
      <c r="H42" s="60"/>
      <c r="I42" s="49"/>
      <c r="J42" s="67"/>
      <c r="K42" s="33"/>
      <c r="M42" s="34"/>
      <c r="N42" s="29"/>
      <c r="O42" s="29">
        <v>2</v>
      </c>
      <c r="P42" s="28" t="s">
        <v>52</v>
      </c>
      <c r="Q42" s="17"/>
      <c r="R42" s="17"/>
      <c r="S42" s="41">
        <f>SUM(S43)</f>
        <v>0</v>
      </c>
      <c r="T42" s="41">
        <f>SUM(T43)</f>
        <v>649</v>
      </c>
      <c r="U42" s="41">
        <f>SUM(U43)</f>
        <v>649</v>
      </c>
      <c r="V42" s="24"/>
    </row>
    <row r="43" spans="1:22" ht="12.75">
      <c r="A43" s="126"/>
      <c r="B43" s="29">
        <v>1</v>
      </c>
      <c r="C43" s="35"/>
      <c r="D43" s="128"/>
      <c r="E43" s="97" t="s">
        <v>53</v>
      </c>
      <c r="F43" s="96"/>
      <c r="G43" s="96"/>
      <c r="H43" s="60"/>
      <c r="I43" s="49">
        <v>5356</v>
      </c>
      <c r="J43" s="67">
        <f>SUM(H43:I43)</f>
        <v>5356</v>
      </c>
      <c r="K43" s="33"/>
      <c r="M43" s="34"/>
      <c r="N43" s="29"/>
      <c r="O43" s="29"/>
      <c r="P43" s="28"/>
      <c r="Q43" s="17" t="s">
        <v>54</v>
      </c>
      <c r="R43" s="17"/>
      <c r="S43" s="45"/>
      <c r="T43" s="45">
        <v>649</v>
      </c>
      <c r="U43" s="50">
        <f>SUM(T43)</f>
        <v>649</v>
      </c>
      <c r="V43" s="148"/>
    </row>
    <row r="44" spans="1:22" ht="12.75">
      <c r="A44" s="72"/>
      <c r="B44" s="13"/>
      <c r="C44" s="18"/>
      <c r="D44" s="12" t="s">
        <v>70</v>
      </c>
      <c r="E44" s="13"/>
      <c r="F44" s="13"/>
      <c r="G44" s="13"/>
      <c r="H44" s="74">
        <f>SUM(H40,H41)</f>
        <v>25245</v>
      </c>
      <c r="I44" s="74">
        <f>SUM(I40,I41)</f>
        <v>6452</v>
      </c>
      <c r="J44" s="74">
        <f>SUM(J40,J41)</f>
        <v>31697</v>
      </c>
      <c r="K44" s="149"/>
      <c r="M44" s="150"/>
      <c r="N44" s="112"/>
      <c r="O44" s="112"/>
      <c r="P44" s="12" t="s">
        <v>71</v>
      </c>
      <c r="Q44" s="13"/>
      <c r="R44" s="13"/>
      <c r="S44" s="74">
        <f>SUM(S42,S40)</f>
        <v>28245</v>
      </c>
      <c r="T44" s="74">
        <f>SUM(T42,T40)</f>
        <v>6226</v>
      </c>
      <c r="U44" s="74">
        <f>SUM(U42,U40)</f>
        <v>34471</v>
      </c>
      <c r="V44" s="75"/>
    </row>
    <row r="45" spans="1:22" ht="12.75">
      <c r="A45" s="34"/>
      <c r="B45" s="29"/>
      <c r="C45" s="35"/>
      <c r="D45" s="28"/>
      <c r="E45" s="29"/>
      <c r="F45" s="29"/>
      <c r="G45" s="29"/>
      <c r="H45" s="41"/>
      <c r="I45" s="64"/>
      <c r="J45" s="64"/>
      <c r="K45" s="151"/>
      <c r="L45" s="29"/>
      <c r="M45" s="34"/>
      <c r="N45" s="96"/>
      <c r="O45" s="127"/>
      <c r="P45" s="35"/>
      <c r="Q45" s="128"/>
      <c r="R45" s="96"/>
      <c r="S45" s="60"/>
      <c r="T45" s="133"/>
      <c r="U45" s="96"/>
      <c r="V45" s="33"/>
    </row>
    <row r="46" spans="1:22" ht="12.75">
      <c r="A46" s="119"/>
      <c r="B46" s="25"/>
      <c r="C46" s="26"/>
      <c r="D46" s="120"/>
      <c r="E46" s="25"/>
      <c r="F46" s="25"/>
      <c r="G46" s="25"/>
      <c r="H46" s="30"/>
      <c r="I46" s="31"/>
      <c r="J46" s="31"/>
      <c r="K46" s="152"/>
      <c r="L46" s="29"/>
      <c r="M46" s="153"/>
      <c r="N46" s="154"/>
      <c r="O46" s="155"/>
      <c r="P46" s="156"/>
      <c r="Q46" s="128"/>
      <c r="R46" s="96"/>
      <c r="S46" s="122"/>
      <c r="T46" s="123"/>
      <c r="U46" s="154"/>
      <c r="V46" s="157"/>
    </row>
    <row r="47" spans="1:22" ht="12.75">
      <c r="A47" s="34" t="s">
        <v>7</v>
      </c>
      <c r="B47" s="29" t="s">
        <v>20</v>
      </c>
      <c r="C47" s="35"/>
      <c r="D47" s="28" t="s">
        <v>40</v>
      </c>
      <c r="E47" s="29"/>
      <c r="F47" s="29"/>
      <c r="G47" s="29"/>
      <c r="H47" s="41"/>
      <c r="I47" s="63"/>
      <c r="J47" s="64"/>
      <c r="K47" s="158"/>
      <c r="L47" s="29"/>
      <c r="M47" s="34" t="s">
        <v>9</v>
      </c>
      <c r="N47" s="29" t="s">
        <v>20</v>
      </c>
      <c r="O47" s="29"/>
      <c r="P47" s="39" t="s">
        <v>21</v>
      </c>
      <c r="Q47" s="40"/>
      <c r="R47" s="40"/>
      <c r="S47" s="41">
        <f>SUM(S49)</f>
        <v>6500</v>
      </c>
      <c r="T47" s="41">
        <f>SUM(T48,T49,T50,T51,T52,T53,T54,T55,T56)</f>
        <v>226</v>
      </c>
      <c r="U47" s="41">
        <f>SUM(T47,S47)</f>
        <v>6726</v>
      </c>
      <c r="V47" s="33"/>
    </row>
    <row r="48" spans="1:22" ht="12.75">
      <c r="A48" s="126"/>
      <c r="B48" s="159">
        <v>1</v>
      </c>
      <c r="C48" s="160"/>
      <c r="D48" s="128"/>
      <c r="E48" s="29" t="s">
        <v>73</v>
      </c>
      <c r="F48" s="96"/>
      <c r="G48" s="96"/>
      <c r="H48" s="41">
        <f>SUM(H49,H50,H51)</f>
        <v>0</v>
      </c>
      <c r="I48" s="63">
        <f>SUM(I49:I55)</f>
        <v>0</v>
      </c>
      <c r="J48" s="41">
        <f>SUM(J49:J55)</f>
        <v>0</v>
      </c>
      <c r="K48" s="152"/>
      <c r="M48" s="126"/>
      <c r="N48" s="96"/>
      <c r="O48" s="96"/>
      <c r="P48" s="28"/>
      <c r="Q48" s="17"/>
      <c r="R48" s="17"/>
      <c r="S48" s="45"/>
      <c r="T48" s="45"/>
      <c r="U48" s="50"/>
      <c r="V48" s="33"/>
    </row>
    <row r="49" spans="1:22" ht="12.75">
      <c r="A49" s="126"/>
      <c r="B49" s="96"/>
      <c r="C49" s="127"/>
      <c r="D49" s="128"/>
      <c r="E49" s="17" t="s">
        <v>74</v>
      </c>
      <c r="F49" s="96"/>
      <c r="G49" s="96"/>
      <c r="H49" s="60"/>
      <c r="I49" s="46"/>
      <c r="J49" s="67"/>
      <c r="K49" s="161"/>
      <c r="M49" s="34"/>
      <c r="N49" s="29"/>
      <c r="O49" s="29"/>
      <c r="P49" s="28"/>
      <c r="Q49" s="17" t="s">
        <v>26</v>
      </c>
      <c r="R49" s="29"/>
      <c r="S49" s="45">
        <v>6500</v>
      </c>
      <c r="T49" s="45">
        <v>226</v>
      </c>
      <c r="U49" s="50">
        <f>SUM(S49:T49)</f>
        <v>6726</v>
      </c>
      <c r="V49" s="33"/>
    </row>
    <row r="50" spans="1:22" ht="12.75">
      <c r="A50" s="126"/>
      <c r="B50" s="96"/>
      <c r="C50" s="127"/>
      <c r="D50" s="128"/>
      <c r="E50" s="17" t="s">
        <v>75</v>
      </c>
      <c r="F50" s="96"/>
      <c r="G50" s="96"/>
      <c r="H50" s="60"/>
      <c r="I50" s="46"/>
      <c r="J50" s="67"/>
      <c r="K50" s="161"/>
      <c r="M50" s="34"/>
      <c r="N50" s="29"/>
      <c r="O50" s="29"/>
      <c r="P50" s="28"/>
      <c r="Q50" s="51"/>
      <c r="R50" s="29"/>
      <c r="S50" s="41"/>
      <c r="T50" s="45"/>
      <c r="U50" s="50"/>
      <c r="V50" s="33"/>
    </row>
    <row r="51" spans="1:22" ht="12.75">
      <c r="A51" s="126"/>
      <c r="B51" s="96"/>
      <c r="C51" s="127"/>
      <c r="D51" s="128"/>
      <c r="E51" s="51" t="s">
        <v>76</v>
      </c>
      <c r="F51" s="17"/>
      <c r="G51" s="17"/>
      <c r="H51" s="60"/>
      <c r="I51" s="46"/>
      <c r="J51" s="67"/>
      <c r="K51" s="161"/>
      <c r="M51" s="34"/>
      <c r="N51" s="29"/>
      <c r="O51" s="29"/>
      <c r="P51" s="28"/>
      <c r="Q51" s="51"/>
      <c r="R51" s="29"/>
      <c r="S51" s="41"/>
      <c r="T51" s="45"/>
      <c r="U51" s="50"/>
      <c r="V51" s="33"/>
    </row>
    <row r="52" spans="1:22" ht="12.75">
      <c r="A52" s="126"/>
      <c r="B52" s="96"/>
      <c r="C52" s="127"/>
      <c r="D52" s="128"/>
      <c r="E52" s="97"/>
      <c r="F52" s="96"/>
      <c r="G52" s="96"/>
      <c r="H52" s="60"/>
      <c r="I52" s="46"/>
      <c r="J52" s="64"/>
      <c r="K52" s="162"/>
      <c r="M52" s="34"/>
      <c r="N52" s="29"/>
      <c r="O52" s="29"/>
      <c r="P52" s="28"/>
      <c r="Q52" s="51"/>
      <c r="R52" s="29"/>
      <c r="S52" s="41"/>
      <c r="T52" s="45"/>
      <c r="U52" s="50"/>
      <c r="V52" s="33"/>
    </row>
    <row r="53" spans="1:22" ht="12.75">
      <c r="A53" s="126"/>
      <c r="B53" s="96"/>
      <c r="C53" s="127"/>
      <c r="D53" s="128"/>
      <c r="E53" s="97"/>
      <c r="F53" s="96"/>
      <c r="G53" s="96"/>
      <c r="H53" s="60"/>
      <c r="I53" s="46"/>
      <c r="J53" s="64"/>
      <c r="K53" s="24"/>
      <c r="M53" s="34"/>
      <c r="N53" s="29"/>
      <c r="O53" s="29"/>
      <c r="P53" s="28"/>
      <c r="Q53" s="51"/>
      <c r="R53" s="29"/>
      <c r="S53" s="41"/>
      <c r="T53" s="45"/>
      <c r="U53" s="131"/>
      <c r="V53" s="121"/>
    </row>
    <row r="54" spans="1:22" ht="12.75">
      <c r="A54" s="126"/>
      <c r="B54" s="96"/>
      <c r="C54" s="127"/>
      <c r="D54" s="128"/>
      <c r="E54" s="97"/>
      <c r="F54" s="96"/>
      <c r="G54" s="96"/>
      <c r="H54" s="60"/>
      <c r="I54" s="46"/>
      <c r="J54" s="64"/>
      <c r="K54" s="24"/>
      <c r="M54" s="34"/>
      <c r="N54" s="29"/>
      <c r="O54" s="29"/>
      <c r="P54" s="28"/>
      <c r="Q54" s="51"/>
      <c r="R54" s="29"/>
      <c r="S54" s="41"/>
      <c r="T54" s="45"/>
      <c r="U54" s="131"/>
      <c r="V54" s="121"/>
    </row>
    <row r="55" spans="1:22" ht="12.75">
      <c r="A55" s="126"/>
      <c r="B55" s="96"/>
      <c r="C55" s="127"/>
      <c r="D55" s="128"/>
      <c r="E55" s="97"/>
      <c r="F55" s="96"/>
      <c r="G55" s="96"/>
      <c r="H55" s="60"/>
      <c r="I55" s="46"/>
      <c r="J55" s="64"/>
      <c r="K55" s="24"/>
      <c r="M55" s="34"/>
      <c r="N55" s="29"/>
      <c r="O55" s="29"/>
      <c r="P55" s="28"/>
      <c r="Q55" s="17"/>
      <c r="R55" s="29"/>
      <c r="S55" s="41"/>
      <c r="T55" s="45"/>
      <c r="U55" s="132"/>
      <c r="V55" s="121"/>
    </row>
    <row r="56" spans="1:22" ht="12.75">
      <c r="A56" s="34"/>
      <c r="B56" s="29">
        <v>2</v>
      </c>
      <c r="C56" s="127"/>
      <c r="D56" s="28" t="s">
        <v>77</v>
      </c>
      <c r="E56" s="62"/>
      <c r="F56" s="29"/>
      <c r="G56" s="29"/>
      <c r="H56" s="41">
        <f>SUM(H58,H59)</f>
        <v>6500</v>
      </c>
      <c r="I56" s="41">
        <f>SUM(I58,I59)</f>
        <v>0</v>
      </c>
      <c r="J56" s="41">
        <f>SUM(J58,J59)</f>
        <v>6500</v>
      </c>
      <c r="K56" s="33"/>
      <c r="M56" s="34"/>
      <c r="N56" s="29"/>
      <c r="O56" s="29"/>
      <c r="P56" s="28"/>
      <c r="Q56" s="17"/>
      <c r="R56" s="17"/>
      <c r="S56" s="45"/>
      <c r="T56" s="45"/>
      <c r="U56" s="132"/>
      <c r="V56" s="121"/>
    </row>
    <row r="57" spans="1:22" ht="12.75">
      <c r="A57" s="34"/>
      <c r="B57" s="96"/>
      <c r="C57" s="127"/>
      <c r="D57" s="28"/>
      <c r="E57" s="97"/>
      <c r="F57" s="29"/>
      <c r="G57" s="29"/>
      <c r="H57" s="41"/>
      <c r="I57" s="63"/>
      <c r="J57" s="67"/>
      <c r="K57" s="24"/>
      <c r="M57" s="34"/>
      <c r="N57" s="29"/>
      <c r="O57" s="29"/>
      <c r="P57" s="28"/>
      <c r="Q57" s="51"/>
      <c r="R57" s="29"/>
      <c r="S57" s="45"/>
      <c r="T57" s="45"/>
      <c r="U57" s="132"/>
      <c r="V57" s="121"/>
    </row>
    <row r="58" spans="1:22" ht="12.75">
      <c r="A58" s="34"/>
      <c r="B58" s="96"/>
      <c r="C58" s="71" t="s">
        <v>78</v>
      </c>
      <c r="D58" s="28"/>
      <c r="E58" s="97" t="s">
        <v>79</v>
      </c>
      <c r="F58" s="29"/>
      <c r="G58" s="29"/>
      <c r="H58" s="41"/>
      <c r="I58" s="63"/>
      <c r="J58" s="67"/>
      <c r="K58" s="24"/>
      <c r="M58" s="34"/>
      <c r="N58" s="29"/>
      <c r="O58" s="29"/>
      <c r="P58" s="28"/>
      <c r="Q58" s="17"/>
      <c r="R58" s="29"/>
      <c r="S58" s="45"/>
      <c r="T58" s="45"/>
      <c r="U58" s="132"/>
      <c r="V58" s="121"/>
    </row>
    <row r="59" spans="1:22" ht="12.75">
      <c r="A59" s="34"/>
      <c r="B59" s="96"/>
      <c r="C59" s="71" t="s">
        <v>80</v>
      </c>
      <c r="D59" s="28"/>
      <c r="E59" s="51" t="s">
        <v>145</v>
      </c>
      <c r="F59" s="29"/>
      <c r="G59" s="29"/>
      <c r="H59" s="45">
        <v>6500</v>
      </c>
      <c r="I59" s="46"/>
      <c r="J59" s="67">
        <f>SUM(H59:I59)</f>
        <v>6500</v>
      </c>
      <c r="K59" s="24"/>
      <c r="M59" s="34"/>
      <c r="N59" s="29"/>
      <c r="O59" s="29"/>
      <c r="P59" s="28"/>
      <c r="Q59" s="17"/>
      <c r="R59" s="43"/>
      <c r="S59" s="64"/>
      <c r="T59" s="45"/>
      <c r="U59" s="132"/>
      <c r="V59" s="121"/>
    </row>
    <row r="60" spans="1:22" ht="12.75">
      <c r="A60" s="34"/>
      <c r="B60" s="96"/>
      <c r="C60" s="71"/>
      <c r="D60" s="28"/>
      <c r="E60" s="51"/>
      <c r="F60" s="29"/>
      <c r="G60" s="29"/>
      <c r="H60" s="45"/>
      <c r="I60" s="46"/>
      <c r="J60" s="67"/>
      <c r="K60" s="33"/>
      <c r="M60" s="34"/>
      <c r="N60" s="29"/>
      <c r="O60" s="29"/>
      <c r="P60" s="28"/>
      <c r="Q60" s="17"/>
      <c r="R60" s="43"/>
      <c r="S60" s="64"/>
      <c r="T60" s="46"/>
      <c r="U60" s="37"/>
      <c r="V60" s="121"/>
    </row>
    <row r="61" spans="1:22" ht="12.75">
      <c r="A61" s="34" t="s">
        <v>7</v>
      </c>
      <c r="B61" s="29" t="s">
        <v>20</v>
      </c>
      <c r="C61" s="71"/>
      <c r="D61" s="28"/>
      <c r="E61" s="62" t="s">
        <v>42</v>
      </c>
      <c r="F61" s="29"/>
      <c r="G61" s="96"/>
      <c r="H61" s="45"/>
      <c r="I61" s="46"/>
      <c r="J61" s="67">
        <f>SUM(I61,H61)</f>
        <v>0</v>
      </c>
      <c r="K61" s="33"/>
      <c r="M61" s="34"/>
      <c r="N61" s="29"/>
      <c r="O61" s="29"/>
      <c r="P61" s="28"/>
      <c r="Q61" s="17"/>
      <c r="R61" s="43"/>
      <c r="S61" s="64"/>
      <c r="T61" s="46"/>
      <c r="U61" s="37"/>
      <c r="V61" s="121"/>
    </row>
    <row r="62" spans="1:22" ht="12.75">
      <c r="A62" s="34"/>
      <c r="B62" s="29">
        <v>1</v>
      </c>
      <c r="C62" s="71"/>
      <c r="D62" s="128"/>
      <c r="E62" s="48" t="s">
        <v>44</v>
      </c>
      <c r="F62" s="96"/>
      <c r="G62" s="96"/>
      <c r="H62" s="41">
        <f>SUM(H63)</f>
        <v>3000</v>
      </c>
      <c r="I62" s="63">
        <f>SUM(I63)</f>
        <v>0</v>
      </c>
      <c r="J62" s="41">
        <f>SUM(J63)</f>
        <v>3000</v>
      </c>
      <c r="K62" s="33"/>
      <c r="M62" s="34"/>
      <c r="N62" s="29"/>
      <c r="O62" s="29"/>
      <c r="P62" s="28"/>
      <c r="Q62" s="17"/>
      <c r="R62" s="43"/>
      <c r="S62" s="64"/>
      <c r="T62" s="46"/>
      <c r="U62" s="37"/>
      <c r="V62" s="121"/>
    </row>
    <row r="63" spans="1:22" ht="12.75">
      <c r="A63" s="34"/>
      <c r="B63" s="96"/>
      <c r="C63" s="71"/>
      <c r="D63" s="28"/>
      <c r="E63" s="51"/>
      <c r="F63" s="29" t="s">
        <v>39</v>
      </c>
      <c r="G63" s="29"/>
      <c r="H63" s="45">
        <v>3000</v>
      </c>
      <c r="I63" s="46"/>
      <c r="J63" s="67">
        <f>SUM(H63:I63)</f>
        <v>3000</v>
      </c>
      <c r="K63" s="24"/>
      <c r="M63" s="34"/>
      <c r="N63" s="29"/>
      <c r="O63" s="29"/>
      <c r="P63" s="28"/>
      <c r="Q63" s="17"/>
      <c r="R63" s="43"/>
      <c r="S63" s="64"/>
      <c r="T63" s="46"/>
      <c r="U63" s="37"/>
      <c r="V63" s="121"/>
    </row>
    <row r="64" spans="1:22" ht="12.75">
      <c r="A64" s="34"/>
      <c r="B64" s="96"/>
      <c r="C64" s="71"/>
      <c r="D64" s="28"/>
      <c r="E64" s="51"/>
      <c r="F64" s="29"/>
      <c r="G64" s="29"/>
      <c r="H64" s="45"/>
      <c r="I64" s="45"/>
      <c r="J64" s="47"/>
      <c r="K64" s="24"/>
      <c r="M64" s="34"/>
      <c r="N64" s="29"/>
      <c r="O64" s="29"/>
      <c r="P64" s="28"/>
      <c r="Q64" s="17"/>
      <c r="R64" s="43"/>
      <c r="S64" s="64"/>
      <c r="T64" s="46"/>
      <c r="U64" s="37"/>
      <c r="V64" s="121"/>
    </row>
    <row r="65" spans="1:22" ht="12.75">
      <c r="A65" s="34"/>
      <c r="B65" s="29" t="s">
        <v>48</v>
      </c>
      <c r="C65" s="127"/>
      <c r="D65" s="28" t="s">
        <v>47</v>
      </c>
      <c r="E65" s="96"/>
      <c r="F65" s="96"/>
      <c r="G65" s="96"/>
      <c r="H65" s="41">
        <f>SUM(H66)</f>
        <v>0</v>
      </c>
      <c r="I65" s="41">
        <f>SUM(I66)</f>
        <v>0</v>
      </c>
      <c r="J65" s="41">
        <f>SUM(J66)</f>
        <v>0</v>
      </c>
      <c r="K65" s="33"/>
      <c r="M65" s="126"/>
      <c r="N65" s="96"/>
      <c r="O65" s="96"/>
      <c r="P65" s="128"/>
      <c r="Q65" s="96"/>
      <c r="R65" s="127"/>
      <c r="S65" s="133"/>
      <c r="T65" s="49"/>
      <c r="U65" s="163"/>
      <c r="V65" s="125"/>
    </row>
    <row r="66" spans="1:22" ht="12.75">
      <c r="A66" s="34"/>
      <c r="B66" s="96">
        <v>1</v>
      </c>
      <c r="C66" s="127"/>
      <c r="D66" s="28"/>
      <c r="E66" s="96" t="s">
        <v>81</v>
      </c>
      <c r="F66" s="96"/>
      <c r="G66" s="96"/>
      <c r="H66" s="60"/>
      <c r="I66" s="49"/>
      <c r="J66" s="67"/>
      <c r="K66" s="24"/>
      <c r="M66" s="126"/>
      <c r="N66" s="96"/>
      <c r="O66" s="96"/>
      <c r="P66" s="128"/>
      <c r="Q66" s="96"/>
      <c r="R66" s="127"/>
      <c r="S66" s="133"/>
      <c r="T66" s="49"/>
      <c r="U66" s="163"/>
      <c r="V66" s="125"/>
    </row>
    <row r="67" spans="1:22" ht="12.75">
      <c r="A67" s="34"/>
      <c r="B67" s="96"/>
      <c r="C67" s="127"/>
      <c r="D67" s="28"/>
      <c r="E67" s="96"/>
      <c r="F67" s="96"/>
      <c r="G67" s="96"/>
      <c r="H67" s="60"/>
      <c r="I67" s="49"/>
      <c r="J67" s="133"/>
      <c r="K67" s="24"/>
      <c r="M67" s="126"/>
      <c r="N67" s="96"/>
      <c r="O67" s="96"/>
      <c r="P67" s="164"/>
      <c r="Q67" s="154"/>
      <c r="R67" s="155"/>
      <c r="S67" s="133"/>
      <c r="T67" s="165"/>
      <c r="U67" s="163"/>
      <c r="V67" s="125"/>
    </row>
    <row r="68" spans="1:22" ht="12.75">
      <c r="A68" s="166"/>
      <c r="B68" s="167"/>
      <c r="C68" s="168"/>
      <c r="D68" s="169" t="s">
        <v>82</v>
      </c>
      <c r="E68" s="167"/>
      <c r="F68" s="167"/>
      <c r="G68" s="167"/>
      <c r="H68" s="170">
        <f>SUM(H48,H56,H65,H62)</f>
        <v>9500</v>
      </c>
      <c r="I68" s="170">
        <f>SUM(I48,I56,I65,I62)</f>
        <v>0</v>
      </c>
      <c r="J68" s="170">
        <f>SUM(J48,J56,J65,J62)</f>
        <v>9500</v>
      </c>
      <c r="K68" s="171"/>
      <c r="M68" s="172"/>
      <c r="N68" s="173"/>
      <c r="O68" s="173"/>
      <c r="P68" s="169" t="s">
        <v>83</v>
      </c>
      <c r="Q68" s="167"/>
      <c r="R68" s="167"/>
      <c r="S68" s="170">
        <f>SUM(S47)</f>
        <v>6500</v>
      </c>
      <c r="T68" s="170">
        <f>SUM(T47)</f>
        <v>226</v>
      </c>
      <c r="U68" s="170">
        <f>SUM(U47)</f>
        <v>6726</v>
      </c>
      <c r="V68" s="171"/>
    </row>
    <row r="69" spans="1:22" ht="12.75">
      <c r="A69" s="34"/>
      <c r="B69" s="29"/>
      <c r="C69" s="29"/>
      <c r="D69" s="29"/>
      <c r="E69" s="29"/>
      <c r="F69" s="29"/>
      <c r="G69" s="29"/>
      <c r="H69" s="83"/>
      <c r="I69" s="64"/>
      <c r="J69" s="64"/>
      <c r="K69" s="33"/>
      <c r="M69" s="126"/>
      <c r="N69" s="96"/>
      <c r="O69" s="96"/>
      <c r="P69" s="29"/>
      <c r="Q69" s="29"/>
      <c r="R69" s="29"/>
      <c r="S69" s="64"/>
      <c r="T69" s="64"/>
      <c r="U69" s="64"/>
      <c r="V69" s="121"/>
    </row>
    <row r="70" spans="1:22" ht="12.75">
      <c r="A70" s="34"/>
      <c r="B70" s="29"/>
      <c r="C70" s="29"/>
      <c r="D70" s="29" t="s">
        <v>84</v>
      </c>
      <c r="E70" s="29"/>
      <c r="F70" s="29"/>
      <c r="G70" s="29"/>
      <c r="H70" s="41"/>
      <c r="I70" s="64"/>
      <c r="J70" s="64"/>
      <c r="K70" s="33"/>
      <c r="M70" s="126"/>
      <c r="N70" s="96"/>
      <c r="O70" s="96"/>
      <c r="P70" s="29" t="s">
        <v>84</v>
      </c>
      <c r="Q70" s="29"/>
      <c r="R70" s="29"/>
      <c r="S70" s="64"/>
      <c r="T70" s="64"/>
      <c r="U70" s="64"/>
      <c r="V70" s="121"/>
    </row>
    <row r="71" spans="1:22" ht="12.75">
      <c r="A71" s="174"/>
      <c r="B71" s="175"/>
      <c r="C71" s="175"/>
      <c r="D71" s="175"/>
      <c r="E71" s="175"/>
      <c r="F71" s="175"/>
      <c r="G71" s="175"/>
      <c r="H71" s="176"/>
      <c r="I71" s="177"/>
      <c r="J71" s="177"/>
      <c r="K71" s="178"/>
      <c r="M71" s="179"/>
      <c r="N71" s="180"/>
      <c r="O71" s="180"/>
      <c r="P71" s="175"/>
      <c r="Q71" s="175"/>
      <c r="R71" s="175"/>
      <c r="S71" s="177"/>
      <c r="T71" s="177"/>
      <c r="U71" s="177"/>
      <c r="V71" s="181"/>
    </row>
    <row r="72" spans="1:22" ht="12.75">
      <c r="A72" s="72"/>
      <c r="B72" s="13"/>
      <c r="C72" s="13"/>
      <c r="D72" s="13" t="s">
        <v>58</v>
      </c>
      <c r="E72" s="13"/>
      <c r="F72" s="13"/>
      <c r="G72" s="13"/>
      <c r="H72" s="182">
        <f>SUM(H44,H68)</f>
        <v>34745</v>
      </c>
      <c r="I72" s="183">
        <f>SUM(,,I44,I68)</f>
        <v>6452</v>
      </c>
      <c r="J72" s="76">
        <f>SUM(J44,J68,J70)</f>
        <v>41197</v>
      </c>
      <c r="K72" s="75"/>
      <c r="M72" s="72"/>
      <c r="N72" s="13"/>
      <c r="O72" s="15"/>
      <c r="P72" s="13" t="s">
        <v>59</v>
      </c>
      <c r="Q72" s="13"/>
      <c r="R72" s="13"/>
      <c r="S72" s="183">
        <f>SUM(,S44,S68)</f>
        <v>34745</v>
      </c>
      <c r="T72" s="183">
        <f>SUM(T68,T44)</f>
        <v>6452</v>
      </c>
      <c r="U72" s="88">
        <f>SUM(S72:T72)</f>
        <v>41197</v>
      </c>
      <c r="V72" s="181"/>
    </row>
    <row r="73" spans="1:22" ht="12.75">
      <c r="A73" s="29"/>
      <c r="B73" s="96"/>
      <c r="C73" s="96"/>
      <c r="D73" s="29"/>
      <c r="E73" s="96"/>
      <c r="F73" s="96"/>
      <c r="G73" s="96"/>
      <c r="H73" s="98"/>
      <c r="I73" s="98"/>
      <c r="J73" s="98"/>
      <c r="K73" s="100"/>
      <c r="L73" s="96"/>
      <c r="M73" s="96"/>
      <c r="N73" s="96"/>
      <c r="O73" s="96"/>
      <c r="P73" s="96"/>
      <c r="Q73" s="96"/>
      <c r="R73" s="96"/>
      <c r="S73" s="98"/>
      <c r="T73" s="98"/>
      <c r="U73" s="98"/>
      <c r="V73" s="100"/>
    </row>
    <row r="74" spans="1:22" ht="12.75">
      <c r="A74" s="29"/>
      <c r="B74" s="96"/>
      <c r="C74" s="96"/>
      <c r="D74" s="29"/>
      <c r="E74" s="96"/>
      <c r="F74" s="96"/>
      <c r="G74" s="96"/>
      <c r="H74" s="99"/>
      <c r="I74" s="99"/>
      <c r="J74" s="92"/>
      <c r="K74" s="104"/>
      <c r="L74" s="96"/>
      <c r="M74" s="96"/>
      <c r="N74" s="96"/>
      <c r="O74" s="96"/>
      <c r="P74" s="96"/>
      <c r="Q74" s="96"/>
      <c r="R74" s="96"/>
      <c r="S74" s="98"/>
      <c r="T74" s="98"/>
      <c r="U74" s="98"/>
      <c r="V74" s="100"/>
    </row>
    <row r="75" spans="1:22" ht="12.75">
      <c r="A75" s="29"/>
      <c r="B75" s="96"/>
      <c r="C75" s="96"/>
      <c r="D75" s="29"/>
      <c r="E75" s="96"/>
      <c r="F75" s="96"/>
      <c r="G75" s="96"/>
      <c r="H75" s="98"/>
      <c r="I75" s="98"/>
      <c r="J75" s="92"/>
      <c r="K75" s="100"/>
      <c r="L75" s="96"/>
      <c r="M75" s="96"/>
      <c r="N75" s="96"/>
      <c r="O75" s="96"/>
      <c r="P75" s="96"/>
      <c r="Q75" s="96"/>
      <c r="R75" s="96"/>
      <c r="S75" s="98"/>
      <c r="T75" s="98"/>
      <c r="U75" s="98"/>
      <c r="V75" s="100"/>
    </row>
    <row r="76" spans="1:22" ht="12.75">
      <c r="A76" s="29"/>
      <c r="B76" s="29"/>
      <c r="C76" s="29"/>
      <c r="D76" s="29"/>
      <c r="E76" s="29"/>
      <c r="F76" s="29"/>
      <c r="G76" s="29"/>
      <c r="H76" s="99"/>
      <c r="I76" s="99"/>
      <c r="J76" s="92"/>
      <c r="K76" s="104"/>
      <c r="L76" s="96"/>
      <c r="M76" s="96"/>
      <c r="N76" s="96"/>
      <c r="O76" s="96"/>
      <c r="P76" s="29"/>
      <c r="Q76" s="29"/>
      <c r="R76" s="29"/>
      <c r="S76" s="99"/>
      <c r="T76" s="99"/>
      <c r="U76" s="99"/>
      <c r="V76" s="104"/>
    </row>
    <row r="77" spans="1:22" ht="12.75">
      <c r="A77" s="29"/>
      <c r="B77" s="29"/>
      <c r="C77" s="29"/>
      <c r="D77" s="29"/>
      <c r="E77" s="29"/>
      <c r="F77" s="29"/>
      <c r="G77" s="29"/>
      <c r="H77" s="99"/>
      <c r="I77" s="99"/>
      <c r="J77" s="99"/>
      <c r="K77" s="104"/>
      <c r="L77" s="29"/>
      <c r="M77" s="29"/>
      <c r="N77" s="29"/>
      <c r="O77" s="29"/>
      <c r="P77" s="29"/>
      <c r="Q77" s="29"/>
      <c r="R77" s="29"/>
      <c r="S77" s="99"/>
      <c r="T77" s="99"/>
      <c r="U77" s="99"/>
      <c r="V77" s="104"/>
    </row>
    <row r="78" spans="1:22" ht="12.75">
      <c r="A78" s="96"/>
      <c r="B78" s="96"/>
      <c r="C78" s="96"/>
      <c r="D78" s="96"/>
      <c r="E78" s="96"/>
      <c r="F78" s="96"/>
      <c r="G78" s="96"/>
      <c r="H78" s="98"/>
      <c r="I78" s="98"/>
      <c r="J78" s="98"/>
      <c r="K78" s="100"/>
      <c r="L78" s="96"/>
      <c r="M78" s="96"/>
      <c r="N78" s="96"/>
      <c r="O78" s="96"/>
      <c r="P78" s="96"/>
      <c r="Q78" s="96"/>
      <c r="R78" s="96"/>
      <c r="S78" s="98"/>
      <c r="T78" s="98"/>
      <c r="U78" s="98"/>
      <c r="V78" s="100"/>
    </row>
    <row r="79" spans="1:22" ht="12.75">
      <c r="A79" s="96"/>
      <c r="B79" s="96"/>
      <c r="C79" s="96"/>
      <c r="D79" s="96"/>
      <c r="E79" s="96"/>
      <c r="F79" s="96"/>
      <c r="G79" s="96"/>
      <c r="H79" s="98"/>
      <c r="I79" s="98"/>
      <c r="J79" s="98"/>
      <c r="K79" s="100"/>
      <c r="L79" s="96"/>
      <c r="M79" s="96"/>
      <c r="N79" s="96"/>
      <c r="O79" s="96"/>
      <c r="P79" s="96"/>
      <c r="Q79" s="96"/>
      <c r="R79" s="96"/>
      <c r="S79" s="98"/>
      <c r="T79" s="98"/>
      <c r="U79" s="98"/>
      <c r="V79" s="100"/>
    </row>
    <row r="80" spans="1:22" ht="12.75">
      <c r="A80" s="96"/>
      <c r="B80" s="96"/>
      <c r="C80" s="96"/>
      <c r="D80" s="96"/>
      <c r="E80" s="96"/>
      <c r="F80" s="96"/>
      <c r="G80" s="96"/>
      <c r="H80" s="98"/>
      <c r="I80" s="98"/>
      <c r="J80" s="98"/>
      <c r="K80" s="100"/>
      <c r="L80" s="96"/>
      <c r="M80" s="96"/>
      <c r="N80" s="96"/>
      <c r="O80" s="96"/>
      <c r="P80" s="96"/>
      <c r="Q80" s="96"/>
      <c r="R80" s="96"/>
      <c r="S80" s="98"/>
      <c r="T80" s="98"/>
      <c r="U80" s="98"/>
      <c r="V80" s="100"/>
    </row>
    <row r="83" spans="1:22" ht="12.75">
      <c r="A83" s="96"/>
      <c r="B83" s="96"/>
      <c r="C83" s="96"/>
      <c r="D83" s="96"/>
      <c r="E83" s="96"/>
      <c r="F83" s="96"/>
      <c r="G83" s="96"/>
      <c r="H83" s="98"/>
      <c r="I83" s="92"/>
      <c r="J83" s="99"/>
      <c r="K83" s="104"/>
      <c r="L83" s="96"/>
      <c r="M83" s="29"/>
      <c r="N83" s="29"/>
      <c r="O83" s="29"/>
      <c r="P83" s="29"/>
      <c r="Q83" s="29"/>
      <c r="R83" s="96"/>
      <c r="S83" s="99"/>
      <c r="T83" s="92"/>
      <c r="U83" s="99"/>
      <c r="V83" s="104"/>
    </row>
    <row r="84" spans="1:22" ht="12.75">
      <c r="A84" s="96"/>
      <c r="B84" s="96"/>
      <c r="C84" s="96"/>
      <c r="D84" s="96"/>
      <c r="E84" s="96"/>
      <c r="F84" s="96"/>
      <c r="G84" s="96"/>
      <c r="H84" s="98"/>
      <c r="I84" s="98"/>
      <c r="J84" s="98"/>
      <c r="K84" s="100"/>
      <c r="L84" s="96"/>
      <c r="M84" s="96"/>
      <c r="N84" s="96"/>
      <c r="O84" s="96"/>
      <c r="P84" s="96"/>
      <c r="Q84" s="96"/>
      <c r="R84" s="96"/>
      <c r="S84" s="98"/>
      <c r="T84" s="98"/>
      <c r="U84" s="98"/>
      <c r="V84" s="100"/>
    </row>
    <row r="85" spans="1:22" ht="12.75">
      <c r="A85" s="96"/>
      <c r="B85" s="96"/>
      <c r="C85" s="96"/>
      <c r="D85" s="96"/>
      <c r="E85" s="96"/>
      <c r="F85" s="96"/>
      <c r="G85" s="96"/>
      <c r="H85" s="98"/>
      <c r="I85" s="98"/>
      <c r="J85" s="98"/>
      <c r="K85" s="100"/>
      <c r="L85" s="96"/>
      <c r="M85" s="96"/>
      <c r="N85" s="96"/>
      <c r="O85" s="96"/>
      <c r="P85" s="96"/>
      <c r="Q85" s="96"/>
      <c r="R85" s="96"/>
      <c r="S85" s="98"/>
      <c r="T85" s="98"/>
      <c r="U85" s="98"/>
      <c r="V85" s="100"/>
    </row>
    <row r="86" spans="1:22" ht="12.75">
      <c r="A86" s="96"/>
      <c r="B86" s="96"/>
      <c r="C86" s="96"/>
      <c r="D86" s="96"/>
      <c r="E86" s="96"/>
      <c r="F86" s="96"/>
      <c r="G86" s="96"/>
      <c r="H86" s="98"/>
      <c r="I86" s="98"/>
      <c r="J86" s="98"/>
      <c r="K86" s="100"/>
      <c r="L86" s="96"/>
      <c r="M86" s="96"/>
      <c r="N86" s="96"/>
      <c r="O86" s="96"/>
      <c r="P86" s="96"/>
      <c r="Q86" s="96"/>
      <c r="R86" s="96"/>
      <c r="S86" s="98"/>
      <c r="T86" s="98"/>
      <c r="U86" s="98"/>
      <c r="V86" s="100"/>
    </row>
    <row r="87" spans="1:22" ht="12.75">
      <c r="A87" s="96"/>
      <c r="B87" s="96"/>
      <c r="C87" s="96"/>
      <c r="D87" s="96"/>
      <c r="E87" s="96"/>
      <c r="F87" s="96"/>
      <c r="G87" s="96"/>
      <c r="H87" s="98"/>
      <c r="I87" s="98"/>
      <c r="J87" s="98"/>
      <c r="K87" s="100"/>
      <c r="L87" s="96"/>
      <c r="M87" s="96"/>
      <c r="N87" s="96"/>
      <c r="O87" s="96"/>
      <c r="P87" s="96"/>
      <c r="Q87" s="96"/>
      <c r="R87" s="96"/>
      <c r="S87" s="98"/>
      <c r="T87" s="98"/>
      <c r="U87" s="98"/>
      <c r="V87" s="100"/>
    </row>
    <row r="88" spans="1:22" ht="12.75">
      <c r="A88" s="96"/>
      <c r="B88" s="96"/>
      <c r="C88" s="96"/>
      <c r="D88" s="96"/>
      <c r="E88" s="96"/>
      <c r="F88" s="96"/>
      <c r="G88" s="96"/>
      <c r="H88" s="98"/>
      <c r="I88" s="98"/>
      <c r="J88" s="98"/>
      <c r="K88" s="100"/>
      <c r="L88" s="96"/>
      <c r="M88" s="96"/>
      <c r="N88" s="96"/>
      <c r="O88" s="96"/>
      <c r="P88" s="96"/>
      <c r="Q88" s="96"/>
      <c r="R88" s="96"/>
      <c r="S88" s="98"/>
      <c r="T88" s="98"/>
      <c r="U88" s="98"/>
      <c r="V88" s="100"/>
    </row>
    <row r="89" spans="1:22" ht="12.75">
      <c r="A89" s="29"/>
      <c r="B89" s="96"/>
      <c r="C89" s="96"/>
      <c r="D89" s="29"/>
      <c r="E89" s="96"/>
      <c r="F89" s="96"/>
      <c r="G89" s="96"/>
      <c r="H89" s="98"/>
      <c r="I89" s="99"/>
      <c r="J89" s="99"/>
      <c r="K89" s="104"/>
      <c r="L89" s="96"/>
      <c r="M89" s="96"/>
      <c r="N89" s="96"/>
      <c r="O89" s="96"/>
      <c r="P89" s="96"/>
      <c r="Q89" s="96"/>
      <c r="R89" s="96"/>
      <c r="S89" s="98"/>
      <c r="T89" s="98"/>
      <c r="U89" s="98"/>
      <c r="V89" s="100"/>
    </row>
    <row r="90" spans="1:22" ht="12.75">
      <c r="A90" s="29"/>
      <c r="B90" s="96"/>
      <c r="C90" s="96"/>
      <c r="D90" s="29"/>
      <c r="E90" s="96"/>
      <c r="F90" s="96"/>
      <c r="G90" s="96"/>
      <c r="H90" s="98"/>
      <c r="I90" s="98"/>
      <c r="J90" s="98"/>
      <c r="K90" s="100"/>
      <c r="L90" s="96"/>
      <c r="M90" s="96"/>
      <c r="N90" s="96"/>
      <c r="O90" s="96"/>
      <c r="P90" s="96"/>
      <c r="Q90" s="96"/>
      <c r="R90" s="96"/>
      <c r="S90" s="98"/>
      <c r="T90" s="98"/>
      <c r="U90" s="98"/>
      <c r="V90" s="100"/>
    </row>
    <row r="91" spans="1:22" ht="12.75">
      <c r="A91" s="29"/>
      <c r="B91" s="96"/>
      <c r="C91" s="96"/>
      <c r="D91" s="29"/>
      <c r="E91" s="96"/>
      <c r="F91" s="96"/>
      <c r="G91" s="96"/>
      <c r="H91" s="98"/>
      <c r="I91" s="98"/>
      <c r="J91" s="98"/>
      <c r="K91" s="100"/>
      <c r="L91" s="96"/>
      <c r="M91" s="96"/>
      <c r="N91" s="96"/>
      <c r="O91" s="96"/>
      <c r="P91" s="96"/>
      <c r="Q91" s="96"/>
      <c r="R91" s="96"/>
      <c r="S91" s="98"/>
      <c r="T91" s="98"/>
      <c r="U91" s="98"/>
      <c r="V91" s="100"/>
    </row>
    <row r="92" spans="1:22" ht="12.75">
      <c r="A92" s="29"/>
      <c r="B92" s="96"/>
      <c r="C92" s="96"/>
      <c r="D92" s="29"/>
      <c r="E92" s="96"/>
      <c r="F92" s="96"/>
      <c r="G92" s="96"/>
      <c r="H92" s="98"/>
      <c r="I92" s="98"/>
      <c r="J92" s="98"/>
      <c r="K92" s="100"/>
      <c r="L92" s="96"/>
      <c r="M92" s="96"/>
      <c r="N92" s="96"/>
      <c r="O92" s="96"/>
      <c r="P92" s="96"/>
      <c r="Q92" s="96"/>
      <c r="R92" s="96"/>
      <c r="S92" s="98"/>
      <c r="T92" s="98"/>
      <c r="U92" s="98"/>
      <c r="V92" s="100"/>
    </row>
    <row r="93" spans="1:22" ht="12.75">
      <c r="A93" s="29"/>
      <c r="B93" s="29"/>
      <c r="C93" s="29"/>
      <c r="D93" s="29"/>
      <c r="E93" s="29"/>
      <c r="F93" s="29"/>
      <c r="G93" s="29"/>
      <c r="H93" s="99"/>
      <c r="I93" s="99"/>
      <c r="J93" s="99"/>
      <c r="K93" s="104"/>
      <c r="L93" s="96"/>
      <c r="M93" s="96"/>
      <c r="N93" s="96"/>
      <c r="O93" s="96"/>
      <c r="P93" s="29"/>
      <c r="Q93" s="29"/>
      <c r="R93" s="29"/>
      <c r="S93" s="98"/>
      <c r="T93" s="98"/>
      <c r="U93" s="99"/>
      <c r="V93" s="104"/>
    </row>
    <row r="94" spans="1:22" ht="12.75">
      <c r="A94" s="29"/>
      <c r="B94" s="29"/>
      <c r="C94" s="29"/>
      <c r="D94" s="29"/>
      <c r="E94" s="29"/>
      <c r="F94" s="29"/>
      <c r="G94" s="29"/>
      <c r="H94" s="99"/>
      <c r="I94" s="99"/>
      <c r="J94" s="99"/>
      <c r="K94" s="104"/>
      <c r="L94" s="29"/>
      <c r="M94" s="29"/>
      <c r="N94" s="29"/>
      <c r="O94" s="29"/>
      <c r="P94" s="29"/>
      <c r="Q94" s="29"/>
      <c r="R94" s="29"/>
      <c r="S94" s="99"/>
      <c r="T94" s="99"/>
      <c r="U94" s="99"/>
      <c r="V94" s="104"/>
    </row>
    <row r="95" spans="1:22" ht="12.75">
      <c r="A95" s="96"/>
      <c r="B95" s="96"/>
      <c r="C95" s="96"/>
      <c r="D95" s="96"/>
      <c r="E95" s="96"/>
      <c r="F95" s="96"/>
      <c r="G95" s="96"/>
      <c r="H95" s="98"/>
      <c r="I95" s="98"/>
      <c r="J95" s="98"/>
      <c r="K95" s="100"/>
      <c r="L95" s="96"/>
      <c r="M95" s="96"/>
      <c r="N95" s="96"/>
      <c r="O95" s="96"/>
      <c r="P95" s="96"/>
      <c r="Q95" s="96"/>
      <c r="R95" s="96"/>
      <c r="S95" s="98"/>
      <c r="T95" s="98"/>
      <c r="U95" s="98"/>
      <c r="V95" s="100"/>
    </row>
    <row r="96" spans="1:22" ht="12.75">
      <c r="A96" s="96"/>
      <c r="B96" s="96"/>
      <c r="C96" s="96"/>
      <c r="D96" s="96"/>
      <c r="E96" s="96"/>
      <c r="F96" s="96"/>
      <c r="G96" s="96"/>
      <c r="H96" s="98"/>
      <c r="I96" s="98" t="s">
        <v>85</v>
      </c>
      <c r="J96" s="98"/>
      <c r="K96" s="100"/>
      <c r="L96" s="96"/>
      <c r="M96" s="96"/>
      <c r="N96" s="96"/>
      <c r="O96" s="96"/>
      <c r="P96" s="96"/>
      <c r="Q96" s="96"/>
      <c r="R96" s="96"/>
      <c r="S96" s="98"/>
      <c r="T96" s="98"/>
      <c r="U96" s="98"/>
      <c r="V96" s="100"/>
    </row>
  </sheetData>
  <sheetProtection selectLockedCells="1" selectUnlockedCells="1"/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zoomScalePageLayoutView="0" workbookViewId="0" topLeftCell="K27">
      <selection activeCell="V25" sqref="V25"/>
    </sheetView>
  </sheetViews>
  <sheetFormatPr defaultColWidth="9.140625" defaultRowHeight="12.75"/>
  <cols>
    <col min="1" max="1" width="4.00390625" style="0" customWidth="1"/>
    <col min="2" max="2" width="3.140625" style="0" customWidth="1"/>
    <col min="3" max="3" width="4.57421875" style="0" customWidth="1"/>
    <col min="4" max="4" width="4.140625" style="0" customWidth="1"/>
    <col min="5" max="5" width="2.57421875" style="0" customWidth="1"/>
    <col min="7" max="7" width="28.421875" style="0" customWidth="1"/>
    <col min="8" max="8" width="9.57421875" style="1" customWidth="1"/>
    <col min="9" max="9" width="10.57421875" style="1" customWidth="1"/>
    <col min="10" max="10" width="11.00390625" style="1" customWidth="1"/>
    <col min="11" max="11" width="6.57421875" style="1" customWidth="1"/>
    <col min="12" max="12" width="9.140625" style="1" customWidth="1"/>
    <col min="13" max="13" width="10.28125" style="1" customWidth="1"/>
    <col min="14" max="14" width="11.140625" style="1" customWidth="1"/>
    <col min="15" max="15" width="6.00390625" style="1" customWidth="1"/>
    <col min="16" max="16" width="9.140625" style="1" customWidth="1"/>
    <col min="17" max="17" width="10.8515625" style="1" customWidth="1"/>
    <col min="18" max="18" width="10.28125" style="1" customWidth="1"/>
    <col min="19" max="19" width="5.7109375" style="1" customWidth="1"/>
    <col min="20" max="20" width="9.7109375" style="0" customWidth="1"/>
    <col min="21" max="21" width="11.140625" style="0" customWidth="1"/>
    <col min="22" max="22" width="11.28125" style="0" customWidth="1"/>
    <col min="23" max="23" width="7.28125" style="2" customWidth="1"/>
    <col min="25" max="25" width="9.8515625" style="0" customWidth="1"/>
    <col min="26" max="26" width="10.28125" style="0" customWidth="1"/>
    <col min="27" max="27" width="7.28125" style="0" customWidth="1"/>
    <col min="29" max="30" width="10.7109375" style="0" customWidth="1"/>
    <col min="31" max="31" width="7.421875" style="2" customWidth="1"/>
    <col min="32" max="32" width="10.7109375" style="1" customWidth="1"/>
    <col min="33" max="34" width="10.57421875" style="98" customWidth="1"/>
    <col min="35" max="35" width="7.28125" style="98" customWidth="1"/>
    <col min="36" max="36" width="9.140625" style="96" customWidth="1"/>
    <col min="37" max="37" width="11.7109375" style="96" customWidth="1"/>
    <col min="38" max="38" width="9.7109375" style="96" customWidth="1"/>
    <col min="39" max="39" width="9.140625" style="96" customWidth="1"/>
    <col min="40" max="40" width="0" style="96" hidden="1" customWidth="1"/>
    <col min="41" max="41" width="9.7109375" style="98" customWidth="1"/>
    <col min="42" max="42" width="9.140625" style="96" customWidth="1"/>
    <col min="43" max="43" width="0" style="96" hidden="1" customWidth="1"/>
    <col min="44" max="44" width="12.57421875" style="96" customWidth="1"/>
    <col min="45" max="45" width="0" style="0" hidden="1" customWidth="1"/>
    <col min="46" max="46" width="10.7109375" style="184" customWidth="1"/>
    <col min="47" max="47" width="9.7109375" style="184" customWidth="1"/>
    <col min="48" max="48" width="9.140625" style="184" customWidth="1"/>
    <col min="49" max="49" width="9.00390625" style="184" customWidth="1"/>
    <col min="50" max="50" width="11.00390625" style="3" customWidth="1"/>
  </cols>
  <sheetData>
    <row r="1" spans="1:35" ht="12.75">
      <c r="A1" s="185"/>
      <c r="B1" s="185"/>
      <c r="C1" s="185"/>
      <c r="D1" s="185"/>
      <c r="E1" s="185"/>
      <c r="F1" s="185"/>
      <c r="G1" s="185"/>
      <c r="H1" s="186" t="s">
        <v>0</v>
      </c>
      <c r="I1" s="186"/>
      <c r="J1" s="186"/>
      <c r="K1" s="186"/>
      <c r="L1" s="187"/>
      <c r="M1" s="187"/>
      <c r="N1" s="187"/>
      <c r="O1" s="187"/>
      <c r="P1" s="187"/>
      <c r="Q1" s="187"/>
      <c r="R1" s="187"/>
      <c r="S1" s="187"/>
      <c r="T1" s="185"/>
      <c r="U1" s="185"/>
      <c r="V1" s="185"/>
      <c r="W1" s="188"/>
      <c r="X1" s="185"/>
      <c r="Y1" s="185"/>
      <c r="Z1" s="185"/>
      <c r="AA1" s="185"/>
      <c r="AB1" s="185"/>
      <c r="AC1" s="185"/>
      <c r="AD1" s="185"/>
      <c r="AE1" s="188"/>
      <c r="AF1" s="189"/>
      <c r="AG1" s="187"/>
      <c r="AH1" s="187"/>
      <c r="AI1" s="187"/>
    </row>
    <row r="2" spans="1:35" ht="12.75">
      <c r="A2" s="185"/>
      <c r="B2" s="185"/>
      <c r="C2" s="185"/>
      <c r="D2" s="185"/>
      <c r="E2" s="185"/>
      <c r="F2" s="185"/>
      <c r="G2" s="185"/>
      <c r="H2" s="187"/>
      <c r="I2" s="187"/>
      <c r="J2" s="186"/>
      <c r="K2" s="187"/>
      <c r="L2" s="187"/>
      <c r="M2" s="187"/>
      <c r="N2" s="187"/>
      <c r="O2" s="187"/>
      <c r="P2" s="187"/>
      <c r="Q2" s="187"/>
      <c r="R2" s="187"/>
      <c r="S2" s="187"/>
      <c r="T2" s="185"/>
      <c r="U2" s="185"/>
      <c r="V2" s="185"/>
      <c r="W2" s="188"/>
      <c r="X2" s="185"/>
      <c r="Y2" s="185"/>
      <c r="Z2" s="185"/>
      <c r="AA2" s="185"/>
      <c r="AB2" s="185"/>
      <c r="AC2" s="185"/>
      <c r="AD2" s="185"/>
      <c r="AE2" s="188"/>
      <c r="AF2" s="189"/>
      <c r="AG2" s="187"/>
      <c r="AH2" s="187"/>
      <c r="AI2" s="187"/>
    </row>
    <row r="3" spans="1:153" ht="12.75">
      <c r="A3" s="190"/>
      <c r="B3" s="190"/>
      <c r="C3" s="190"/>
      <c r="D3" s="190"/>
      <c r="E3" s="190"/>
      <c r="F3" s="190"/>
      <c r="G3" s="190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0"/>
      <c r="U3" s="190"/>
      <c r="V3" s="190"/>
      <c r="W3" s="192"/>
      <c r="X3" s="190"/>
      <c r="Y3" s="190"/>
      <c r="Z3" s="190"/>
      <c r="AA3" s="190"/>
      <c r="AB3" s="190"/>
      <c r="AC3" s="190"/>
      <c r="AD3" s="190"/>
      <c r="AE3" s="192"/>
      <c r="AF3" s="193"/>
      <c r="AG3" s="194"/>
      <c r="AH3" s="195"/>
      <c r="AI3" s="194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</row>
    <row r="4" spans="1:256" s="96" customFormat="1" ht="12.75">
      <c r="A4" s="196" t="s">
        <v>86</v>
      </c>
      <c r="B4" s="196" t="s">
        <v>87</v>
      </c>
      <c r="C4" s="196" t="s">
        <v>88</v>
      </c>
      <c r="D4" s="196" t="s">
        <v>86</v>
      </c>
      <c r="E4" s="196" t="s">
        <v>89</v>
      </c>
      <c r="F4" s="196"/>
      <c r="G4" s="197"/>
      <c r="H4" s="467" t="s">
        <v>90</v>
      </c>
      <c r="I4" s="467"/>
      <c r="J4" s="467"/>
      <c r="K4" s="198"/>
      <c r="L4" s="467" t="s">
        <v>91</v>
      </c>
      <c r="M4" s="467"/>
      <c r="N4" s="467"/>
      <c r="O4" s="198"/>
      <c r="P4" s="468" t="s">
        <v>92</v>
      </c>
      <c r="Q4" s="468"/>
      <c r="R4" s="468"/>
      <c r="S4" s="198"/>
      <c r="T4" s="469" t="s">
        <v>93</v>
      </c>
      <c r="U4" s="469"/>
      <c r="V4" s="469"/>
      <c r="W4" s="199"/>
      <c r="X4" s="460" t="s">
        <v>94</v>
      </c>
      <c r="Y4" s="460"/>
      <c r="Z4" s="460"/>
      <c r="AA4" s="200"/>
      <c r="AB4" s="461" t="s">
        <v>95</v>
      </c>
      <c r="AC4" s="461"/>
      <c r="AD4" s="461"/>
      <c r="AE4" s="461"/>
      <c r="AF4" s="462" t="s">
        <v>96</v>
      </c>
      <c r="AG4" s="462"/>
      <c r="AH4" s="462"/>
      <c r="AI4" s="462"/>
      <c r="AJ4" s="201"/>
      <c r="AK4" s="201"/>
      <c r="AL4" s="201"/>
      <c r="AM4" s="201"/>
      <c r="AN4" s="201"/>
      <c r="AO4" s="202"/>
      <c r="AP4" s="201"/>
      <c r="AQ4" s="201"/>
      <c r="AR4" s="201"/>
      <c r="AS4" s="203"/>
      <c r="AT4" s="133"/>
      <c r="AU4" s="133"/>
      <c r="AV4" s="133"/>
      <c r="AW4" s="133"/>
      <c r="AX4" s="17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</row>
    <row r="5" spans="1:256" s="96" customFormat="1" ht="19.5" customHeight="1">
      <c r="A5" s="204" t="s">
        <v>97</v>
      </c>
      <c r="B5" s="204" t="s">
        <v>97</v>
      </c>
      <c r="C5" s="204" t="s">
        <v>98</v>
      </c>
      <c r="D5" s="204" t="s">
        <v>99</v>
      </c>
      <c r="E5" s="204" t="s">
        <v>99</v>
      </c>
      <c r="F5" s="205" t="s">
        <v>100</v>
      </c>
      <c r="G5" s="205"/>
      <c r="H5" s="206" t="s">
        <v>148</v>
      </c>
      <c r="I5" s="206" t="s">
        <v>3</v>
      </c>
      <c r="J5" s="206" t="s">
        <v>6</v>
      </c>
      <c r="K5" s="207"/>
      <c r="L5" s="206" t="s">
        <v>148</v>
      </c>
      <c r="M5" s="206" t="s">
        <v>3</v>
      </c>
      <c r="N5" s="206" t="s">
        <v>6</v>
      </c>
      <c r="O5" s="207"/>
      <c r="P5" s="206" t="s">
        <v>148</v>
      </c>
      <c r="Q5" s="206" t="s">
        <v>3</v>
      </c>
      <c r="R5" s="206" t="s">
        <v>6</v>
      </c>
      <c r="S5" s="207"/>
      <c r="T5" s="208" t="s">
        <v>148</v>
      </c>
      <c r="U5" s="206" t="s">
        <v>3</v>
      </c>
      <c r="V5" s="206" t="s">
        <v>6</v>
      </c>
      <c r="W5" s="209"/>
      <c r="X5" s="208" t="s">
        <v>148</v>
      </c>
      <c r="Y5" s="206" t="s">
        <v>3</v>
      </c>
      <c r="Z5" s="206" t="s">
        <v>6</v>
      </c>
      <c r="AA5" s="210"/>
      <c r="AB5" s="208" t="s">
        <v>148</v>
      </c>
      <c r="AC5" s="206" t="s">
        <v>3</v>
      </c>
      <c r="AD5" s="206" t="s">
        <v>6</v>
      </c>
      <c r="AE5" s="211"/>
      <c r="AF5" s="212" t="s">
        <v>148</v>
      </c>
      <c r="AG5" s="206" t="s">
        <v>3</v>
      </c>
      <c r="AH5" s="206" t="s">
        <v>6</v>
      </c>
      <c r="AI5" s="213"/>
      <c r="AJ5" s="214"/>
      <c r="AK5" s="214"/>
      <c r="AL5" s="214"/>
      <c r="AM5" s="214"/>
      <c r="AN5" s="214"/>
      <c r="AO5" s="215"/>
      <c r="AP5" s="214"/>
      <c r="AQ5" s="214"/>
      <c r="AR5" s="214"/>
      <c r="AS5" s="216"/>
      <c r="AT5" s="133"/>
      <c r="AU5" s="217"/>
      <c r="AV5" s="218"/>
      <c r="AW5" s="67"/>
      <c r="AX5" s="17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0"/>
      <c r="FP5" s="180"/>
      <c r="FQ5" s="180"/>
      <c r="FR5" s="180"/>
      <c r="FS5" s="180"/>
      <c r="FT5" s="180"/>
      <c r="FU5" s="180"/>
      <c r="FV5" s="180"/>
      <c r="FW5" s="180"/>
      <c r="FX5" s="180"/>
      <c r="FY5" s="180"/>
      <c r="FZ5" s="180"/>
      <c r="GA5" s="180"/>
      <c r="GB5" s="180"/>
      <c r="GC5" s="180"/>
      <c r="GD5" s="180"/>
      <c r="GE5" s="180"/>
      <c r="GF5" s="180"/>
      <c r="GG5" s="180"/>
      <c r="GH5" s="180"/>
      <c r="GI5" s="180"/>
      <c r="GJ5" s="180"/>
      <c r="GK5" s="180"/>
      <c r="GL5" s="180"/>
      <c r="GM5" s="180"/>
      <c r="GN5" s="180"/>
      <c r="GO5" s="180"/>
      <c r="GP5" s="180"/>
      <c r="GQ5" s="180"/>
      <c r="GR5" s="180"/>
      <c r="GS5" s="180"/>
      <c r="GT5" s="180"/>
      <c r="GU5" s="180"/>
      <c r="GV5" s="180"/>
      <c r="GW5" s="180"/>
      <c r="GX5" s="180"/>
      <c r="GY5" s="180"/>
      <c r="GZ5" s="180"/>
      <c r="HA5" s="180"/>
      <c r="HB5" s="180"/>
      <c r="HC5" s="180"/>
      <c r="HD5" s="180"/>
      <c r="HE5" s="180"/>
      <c r="HF5" s="180"/>
      <c r="HG5" s="180"/>
      <c r="HH5" s="180"/>
      <c r="HI5" s="180"/>
      <c r="HJ5" s="180"/>
      <c r="HK5" s="180"/>
      <c r="HL5" s="180"/>
      <c r="HM5" s="180"/>
      <c r="HN5" s="180"/>
      <c r="HO5" s="180"/>
      <c r="HP5" s="180"/>
      <c r="HQ5" s="180"/>
      <c r="HR5" s="180"/>
      <c r="HS5" s="180"/>
      <c r="HT5" s="180"/>
      <c r="HU5" s="180"/>
      <c r="HV5" s="180"/>
      <c r="HW5" s="180"/>
      <c r="HX5" s="180"/>
      <c r="HY5" s="180"/>
      <c r="HZ5" s="180"/>
      <c r="IA5" s="180"/>
      <c r="IB5" s="180"/>
      <c r="IC5" s="180"/>
      <c r="ID5" s="180"/>
      <c r="IE5" s="180"/>
      <c r="IF5" s="180"/>
      <c r="IG5" s="180"/>
      <c r="IH5" s="180"/>
      <c r="II5" s="180"/>
      <c r="IJ5" s="180"/>
      <c r="IK5" s="180"/>
      <c r="IL5" s="180"/>
      <c r="IM5" s="180"/>
      <c r="IN5" s="180"/>
      <c r="IO5" s="180"/>
      <c r="IP5" s="180"/>
      <c r="IQ5" s="180"/>
      <c r="IR5" s="180"/>
      <c r="IS5" s="180"/>
      <c r="IT5" s="180"/>
      <c r="IU5" s="180"/>
      <c r="IV5" s="180"/>
    </row>
    <row r="6" spans="1:153" ht="12.75" hidden="1">
      <c r="A6" s="156"/>
      <c r="B6" s="156"/>
      <c r="C6" s="27"/>
      <c r="D6" s="219"/>
      <c r="E6" s="219"/>
      <c r="F6" s="219"/>
      <c r="G6" s="219"/>
      <c r="H6" s="220"/>
      <c r="I6" s="221"/>
      <c r="J6" s="221"/>
      <c r="K6" s="221"/>
      <c r="L6" s="220"/>
      <c r="M6" s="221"/>
      <c r="N6" s="221"/>
      <c r="O6" s="221"/>
      <c r="P6" s="220"/>
      <c r="Q6" s="221"/>
      <c r="R6" s="221"/>
      <c r="S6" s="221"/>
      <c r="T6" s="220"/>
      <c r="U6" s="220"/>
      <c r="V6" s="220"/>
      <c r="W6" s="222"/>
      <c r="X6" s="220"/>
      <c r="Y6" s="220"/>
      <c r="Z6" s="220"/>
      <c r="AA6" s="223"/>
      <c r="AB6" s="224"/>
      <c r="AC6" s="220"/>
      <c r="AD6" s="220"/>
      <c r="AE6" s="225"/>
      <c r="AF6" s="226"/>
      <c r="AG6" s="227"/>
      <c r="AH6" s="227"/>
      <c r="AI6" s="228"/>
      <c r="AJ6" s="229"/>
      <c r="AK6" s="229"/>
      <c r="AL6" s="229"/>
      <c r="AM6" s="229"/>
      <c r="AN6" s="229"/>
      <c r="AO6" s="99"/>
      <c r="AP6" s="229"/>
      <c r="AQ6" s="229"/>
      <c r="AR6" s="229"/>
      <c r="AS6" s="229"/>
      <c r="AT6" s="64"/>
      <c r="AU6" s="64"/>
      <c r="AV6" s="230"/>
      <c r="AW6" s="133"/>
      <c r="AX6" s="231"/>
      <c r="AY6" s="229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</row>
    <row r="7" spans="1:153" ht="12.75" customHeight="1" hidden="1">
      <c r="A7" s="185"/>
      <c r="B7" s="185"/>
      <c r="C7" s="232"/>
      <c r="D7" s="185"/>
      <c r="E7" s="185"/>
      <c r="F7" s="185"/>
      <c r="G7" s="185"/>
      <c r="H7" s="233"/>
      <c r="I7" s="187"/>
      <c r="J7" s="187"/>
      <c r="K7" s="221"/>
      <c r="L7" s="233"/>
      <c r="M7" s="187"/>
      <c r="N7" s="187"/>
      <c r="O7" s="221"/>
      <c r="P7" s="233"/>
      <c r="Q7" s="187"/>
      <c r="R7" s="187"/>
      <c r="S7" s="221"/>
      <c r="T7" s="233"/>
      <c r="U7" s="233"/>
      <c r="V7" s="233"/>
      <c r="W7" s="188"/>
      <c r="X7" s="233"/>
      <c r="Y7" s="233"/>
      <c r="Z7" s="233"/>
      <c r="AA7" s="233"/>
      <c r="AB7" s="233"/>
      <c r="AC7" s="233"/>
      <c r="AD7" s="234"/>
      <c r="AE7" s="225"/>
      <c r="AF7" s="235"/>
      <c r="AG7" s="236"/>
      <c r="AH7" s="237"/>
      <c r="AI7" s="228"/>
      <c r="AJ7" s="234"/>
      <c r="AK7" s="234"/>
      <c r="AL7" s="234"/>
      <c r="AM7" s="234"/>
      <c r="AN7" s="234"/>
      <c r="AP7" s="234"/>
      <c r="AQ7" s="234"/>
      <c r="AR7" s="231"/>
      <c r="AS7" s="234"/>
      <c r="AT7" s="133"/>
      <c r="AU7" s="133"/>
      <c r="AV7" s="230"/>
      <c r="AW7" s="133"/>
      <c r="AX7" s="231"/>
      <c r="AY7" s="234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</row>
    <row r="8" spans="1:52" ht="12.75" customHeight="1" hidden="1">
      <c r="A8" s="185"/>
      <c r="B8" s="185"/>
      <c r="C8" s="232"/>
      <c r="D8" s="185"/>
      <c r="E8" s="185"/>
      <c r="F8" s="185"/>
      <c r="G8" s="185"/>
      <c r="H8" s="233"/>
      <c r="I8" s="187"/>
      <c r="J8" s="187"/>
      <c r="K8" s="221"/>
      <c r="L8" s="233"/>
      <c r="M8" s="187"/>
      <c r="N8" s="187"/>
      <c r="O8" s="221"/>
      <c r="P8" s="233"/>
      <c r="Q8" s="187"/>
      <c r="R8" s="187"/>
      <c r="S8" s="221"/>
      <c r="T8" s="233"/>
      <c r="U8" s="233"/>
      <c r="V8" s="233"/>
      <c r="W8" s="188"/>
      <c r="X8" s="233"/>
      <c r="Y8" s="233"/>
      <c r="Z8" s="233"/>
      <c r="AA8" s="233"/>
      <c r="AB8" s="233"/>
      <c r="AC8" s="233"/>
      <c r="AD8" s="234"/>
      <c r="AE8" s="225"/>
      <c r="AF8" s="235"/>
      <c r="AG8" s="236"/>
      <c r="AH8" s="237"/>
      <c r="AI8" s="228"/>
      <c r="AJ8" s="234"/>
      <c r="AK8" s="234"/>
      <c r="AL8" s="234"/>
      <c r="AM8" s="234"/>
      <c r="AN8" s="234"/>
      <c r="AP8" s="234"/>
      <c r="AQ8" s="234"/>
      <c r="AR8" s="231"/>
      <c r="AS8" s="234"/>
      <c r="AT8" s="133"/>
      <c r="AU8" s="133"/>
      <c r="AV8" s="230"/>
      <c r="AW8" s="133"/>
      <c r="AX8" s="231"/>
      <c r="AY8" s="234"/>
      <c r="AZ8" s="96"/>
    </row>
    <row r="9" spans="1:52" ht="12.75" customHeight="1" hidden="1">
      <c r="A9" s="185"/>
      <c r="B9" s="185"/>
      <c r="C9" s="232"/>
      <c r="D9" s="185"/>
      <c r="E9" s="185"/>
      <c r="F9" s="185"/>
      <c r="G9" s="185"/>
      <c r="H9" s="233"/>
      <c r="I9" s="187"/>
      <c r="J9" s="187"/>
      <c r="K9" s="221"/>
      <c r="L9" s="233"/>
      <c r="M9" s="187"/>
      <c r="N9" s="187"/>
      <c r="O9" s="221"/>
      <c r="P9" s="233"/>
      <c r="Q9" s="187"/>
      <c r="R9" s="187"/>
      <c r="S9" s="221"/>
      <c r="T9" s="233"/>
      <c r="U9" s="233"/>
      <c r="V9" s="233"/>
      <c r="W9" s="188"/>
      <c r="X9" s="233"/>
      <c r="Y9" s="233"/>
      <c r="Z9" s="233"/>
      <c r="AA9" s="233"/>
      <c r="AB9" s="233"/>
      <c r="AC9" s="233"/>
      <c r="AD9" s="234"/>
      <c r="AE9" s="225"/>
      <c r="AF9" s="235"/>
      <c r="AG9" s="236"/>
      <c r="AH9" s="237"/>
      <c r="AI9" s="228"/>
      <c r="AJ9" s="234"/>
      <c r="AK9" s="234"/>
      <c r="AL9" s="234"/>
      <c r="AM9" s="234"/>
      <c r="AN9" s="234"/>
      <c r="AP9" s="234"/>
      <c r="AQ9" s="234"/>
      <c r="AR9" s="231"/>
      <c r="AS9" s="234"/>
      <c r="AT9" s="133"/>
      <c r="AU9" s="238"/>
      <c r="AV9" s="230"/>
      <c r="AW9" s="133"/>
      <c r="AX9" s="231"/>
      <c r="AY9" s="234"/>
      <c r="AZ9" s="96"/>
    </row>
    <row r="10" spans="1:52" ht="12.75" customHeight="1" hidden="1">
      <c r="A10" s="185"/>
      <c r="B10" s="185"/>
      <c r="C10" s="232"/>
      <c r="D10" s="185"/>
      <c r="E10" s="185"/>
      <c r="F10" s="185"/>
      <c r="G10" s="185"/>
      <c r="H10" s="233"/>
      <c r="I10" s="187"/>
      <c r="J10" s="187"/>
      <c r="K10" s="221"/>
      <c r="L10" s="233"/>
      <c r="M10" s="187"/>
      <c r="N10" s="187"/>
      <c r="O10" s="221"/>
      <c r="P10" s="233"/>
      <c r="Q10" s="187"/>
      <c r="R10" s="187"/>
      <c r="S10" s="221"/>
      <c r="T10" s="233"/>
      <c r="U10" s="233"/>
      <c r="V10" s="233"/>
      <c r="W10" s="188"/>
      <c r="X10" s="233"/>
      <c r="Y10" s="233"/>
      <c r="Z10" s="233"/>
      <c r="AA10" s="233"/>
      <c r="AB10" s="233"/>
      <c r="AC10" s="233"/>
      <c r="AD10" s="234"/>
      <c r="AE10" s="225"/>
      <c r="AF10" s="235"/>
      <c r="AG10" s="236"/>
      <c r="AH10" s="237"/>
      <c r="AI10" s="239"/>
      <c r="AJ10" s="234"/>
      <c r="AK10" s="234"/>
      <c r="AL10" s="234"/>
      <c r="AM10" s="234"/>
      <c r="AN10" s="234"/>
      <c r="AP10" s="234"/>
      <c r="AQ10" s="234"/>
      <c r="AR10" s="231"/>
      <c r="AS10" s="234"/>
      <c r="AT10" s="133"/>
      <c r="AU10" s="238"/>
      <c r="AV10" s="230"/>
      <c r="AW10" s="133"/>
      <c r="AX10" s="231"/>
      <c r="AY10" s="234"/>
      <c r="AZ10" s="96"/>
    </row>
    <row r="11" spans="1:52" ht="12.75" customHeight="1" hidden="1">
      <c r="A11" s="185"/>
      <c r="B11" s="185"/>
      <c r="C11" s="232"/>
      <c r="D11" s="185"/>
      <c r="E11" s="185"/>
      <c r="F11" s="185"/>
      <c r="G11" s="185"/>
      <c r="H11" s="233"/>
      <c r="I11" s="187"/>
      <c r="J11" s="187"/>
      <c r="K11" s="240"/>
      <c r="L11" s="233"/>
      <c r="M11" s="187"/>
      <c r="N11" s="187"/>
      <c r="O11" s="240"/>
      <c r="P11" s="233"/>
      <c r="Q11" s="187"/>
      <c r="R11" s="187"/>
      <c r="S11" s="240"/>
      <c r="T11" s="233"/>
      <c r="U11" s="233"/>
      <c r="V11" s="233"/>
      <c r="W11" s="188"/>
      <c r="X11" s="233"/>
      <c r="Y11" s="233"/>
      <c r="Z11" s="233"/>
      <c r="AA11" s="233"/>
      <c r="AB11" s="233"/>
      <c r="AC11" s="233"/>
      <c r="AD11" s="241"/>
      <c r="AE11" s="242"/>
      <c r="AF11" s="243"/>
      <c r="AG11" s="236"/>
      <c r="AH11" s="236"/>
      <c r="AI11" s="244"/>
      <c r="AJ11" s="234"/>
      <c r="AK11" s="234"/>
      <c r="AL11" s="234"/>
      <c r="AM11" s="234"/>
      <c r="AN11" s="234"/>
      <c r="AP11" s="234"/>
      <c r="AQ11" s="234"/>
      <c r="AR11" s="231"/>
      <c r="AS11" s="234"/>
      <c r="AT11" s="133"/>
      <c r="AU11" s="238"/>
      <c r="AV11" s="230"/>
      <c r="AW11" s="133"/>
      <c r="AX11" s="231"/>
      <c r="AY11" s="234"/>
      <c r="AZ11" s="96"/>
    </row>
    <row r="12" spans="1:52" ht="12.75" customHeight="1" hidden="1">
      <c r="A12" s="185"/>
      <c r="B12" s="185"/>
      <c r="C12" s="232"/>
      <c r="D12" s="185"/>
      <c r="E12" s="463"/>
      <c r="F12" s="463"/>
      <c r="G12" s="463"/>
      <c r="H12" s="233"/>
      <c r="I12" s="233"/>
      <c r="J12" s="233"/>
      <c r="K12" s="240"/>
      <c r="L12" s="233"/>
      <c r="M12" s="233"/>
      <c r="N12" s="233"/>
      <c r="O12" s="240"/>
      <c r="P12" s="233"/>
      <c r="Q12" s="233"/>
      <c r="R12" s="233"/>
      <c r="S12" s="240"/>
      <c r="T12" s="233"/>
      <c r="U12" s="233"/>
      <c r="V12" s="233"/>
      <c r="W12" s="188"/>
      <c r="X12" s="233"/>
      <c r="Y12" s="233"/>
      <c r="Z12" s="233"/>
      <c r="AA12" s="233"/>
      <c r="AB12" s="233"/>
      <c r="AC12" s="233"/>
      <c r="AD12" s="241"/>
      <c r="AE12" s="242"/>
      <c r="AF12" s="243"/>
      <c r="AG12" s="243"/>
      <c r="AH12" s="243"/>
      <c r="AI12" s="244"/>
      <c r="AJ12" s="234"/>
      <c r="AK12" s="234"/>
      <c r="AL12" s="234"/>
      <c r="AM12" s="234"/>
      <c r="AN12" s="234"/>
      <c r="AP12" s="234"/>
      <c r="AQ12" s="234"/>
      <c r="AR12" s="231"/>
      <c r="AS12" s="234"/>
      <c r="AT12" s="133"/>
      <c r="AU12" s="238"/>
      <c r="AV12" s="230"/>
      <c r="AW12" s="133"/>
      <c r="AX12" s="231"/>
      <c r="AY12" s="234"/>
      <c r="AZ12" s="96"/>
    </row>
    <row r="13" spans="1:52" ht="12.75" customHeight="1" hidden="1">
      <c r="A13" s="185"/>
      <c r="B13" s="185"/>
      <c r="C13" s="232"/>
      <c r="D13" s="185"/>
      <c r="E13" s="185"/>
      <c r="F13" s="185"/>
      <c r="G13" s="185"/>
      <c r="H13" s="233"/>
      <c r="I13" s="187"/>
      <c r="J13" s="187"/>
      <c r="K13" s="240"/>
      <c r="L13" s="233"/>
      <c r="M13" s="187"/>
      <c r="N13" s="187"/>
      <c r="O13" s="240"/>
      <c r="P13" s="233"/>
      <c r="Q13" s="187"/>
      <c r="R13" s="187"/>
      <c r="S13" s="240"/>
      <c r="T13" s="233"/>
      <c r="U13" s="233"/>
      <c r="V13" s="233"/>
      <c r="W13" s="188"/>
      <c r="X13" s="233"/>
      <c r="Y13" s="233"/>
      <c r="Z13" s="233"/>
      <c r="AA13" s="233"/>
      <c r="AB13" s="233"/>
      <c r="AC13" s="233"/>
      <c r="AD13" s="241"/>
      <c r="AE13" s="242"/>
      <c r="AF13" s="243"/>
      <c r="AG13" s="236"/>
      <c r="AH13" s="236"/>
      <c r="AI13" s="244"/>
      <c r="AJ13" s="234"/>
      <c r="AK13" s="234"/>
      <c r="AL13" s="234"/>
      <c r="AM13" s="234"/>
      <c r="AN13" s="234"/>
      <c r="AP13" s="234"/>
      <c r="AQ13" s="234"/>
      <c r="AR13" s="231"/>
      <c r="AS13" s="234"/>
      <c r="AT13" s="133"/>
      <c r="AU13" s="238"/>
      <c r="AV13" s="230"/>
      <c r="AW13" s="133"/>
      <c r="AX13" s="231"/>
      <c r="AY13" s="234"/>
      <c r="AZ13" s="96"/>
    </row>
    <row r="14" spans="1:52" ht="12.75" customHeight="1">
      <c r="A14" s="185"/>
      <c r="B14" s="185"/>
      <c r="C14" s="232"/>
      <c r="D14" s="246"/>
      <c r="E14" s="141"/>
      <c r="F14" s="464"/>
      <c r="G14" s="464"/>
      <c r="H14" s="233"/>
      <c r="I14" s="187"/>
      <c r="J14" s="187"/>
      <c r="K14" s="248"/>
      <c r="L14" s="233"/>
      <c r="M14" s="187"/>
      <c r="N14" s="187"/>
      <c r="O14" s="248"/>
      <c r="P14" s="233"/>
      <c r="Q14" s="187"/>
      <c r="R14" s="187"/>
      <c r="S14" s="248"/>
      <c r="T14" s="233"/>
      <c r="U14" s="233"/>
      <c r="V14" s="233"/>
      <c r="W14" s="188"/>
      <c r="X14" s="233"/>
      <c r="Y14" s="233"/>
      <c r="Z14" s="233"/>
      <c r="AA14" s="233"/>
      <c r="AB14" s="233"/>
      <c r="AC14" s="233"/>
      <c r="AD14" s="241"/>
      <c r="AE14" s="242"/>
      <c r="AF14" s="249"/>
      <c r="AG14" s="236"/>
      <c r="AH14" s="237"/>
      <c r="AI14" s="244"/>
      <c r="AJ14" s="234"/>
      <c r="AK14" s="234"/>
      <c r="AL14" s="234"/>
      <c r="AM14" s="234"/>
      <c r="AN14" s="234"/>
      <c r="AP14" s="234"/>
      <c r="AQ14" s="234"/>
      <c r="AR14" s="231"/>
      <c r="AS14" s="234"/>
      <c r="AT14" s="133"/>
      <c r="AU14" s="238"/>
      <c r="AV14" s="230"/>
      <c r="AW14" s="133"/>
      <c r="AX14" s="231"/>
      <c r="AY14" s="234"/>
      <c r="AZ14" s="96"/>
    </row>
    <row r="15" spans="1:52" ht="12.75" customHeight="1">
      <c r="A15" s="185"/>
      <c r="B15" s="185"/>
      <c r="C15" s="232" t="s">
        <v>20</v>
      </c>
      <c r="D15" s="465" t="s">
        <v>101</v>
      </c>
      <c r="E15" s="465"/>
      <c r="F15" s="465"/>
      <c r="G15" s="465"/>
      <c r="H15" s="251">
        <f>SUM(H16,H17,H18,H19,H20,H21,H22)</f>
        <v>8049</v>
      </c>
      <c r="I15" s="251">
        <f>SUM(I16,I17,I18,I19,I20,I21,I22)</f>
        <v>105</v>
      </c>
      <c r="J15" s="251">
        <f>SUM(J16,J17,J18,J19,J20,J21,J22)</f>
        <v>8154</v>
      </c>
      <c r="K15" s="248"/>
      <c r="L15" s="251">
        <f>SUM(L16,L17,L18,L19,L20,L21,L22)</f>
        <v>2232</v>
      </c>
      <c r="M15" s="251">
        <f>SUM(M16,M17,M18,M19,M20,M21,M22)</f>
        <v>27</v>
      </c>
      <c r="N15" s="251">
        <f>SUM(N16,N17,N18,N19,N20,N21,N22)</f>
        <v>2259</v>
      </c>
      <c r="O15" s="248"/>
      <c r="P15" s="251">
        <f>SUM(P16,P17,P18,P19,P20,P21,P22)</f>
        <v>12054</v>
      </c>
      <c r="Q15" s="251">
        <f>SUM(Q16,Q17,Q18,Q19,Q20,Q21,Q22)</f>
        <v>130</v>
      </c>
      <c r="R15" s="251">
        <f>SUM(R16,R17,R18,R19,R20,R21,R22)</f>
        <v>12184</v>
      </c>
      <c r="S15" s="248"/>
      <c r="T15" s="251">
        <f>SUM(T16:T22)</f>
        <v>2010</v>
      </c>
      <c r="U15" s="251">
        <f>SUM(U16:U22)</f>
        <v>315</v>
      </c>
      <c r="V15" s="251">
        <f>SUM(V16:V22)</f>
        <v>2325</v>
      </c>
      <c r="W15" s="252"/>
      <c r="X15" s="251">
        <f>SUM(X18)</f>
        <v>200</v>
      </c>
      <c r="Y15" s="251"/>
      <c r="Z15" s="251">
        <f>SUM(X15:Y15)</f>
        <v>200</v>
      </c>
      <c r="AA15" s="251"/>
      <c r="AB15" s="251">
        <f>SUM(AB16:AB22)</f>
        <v>3700</v>
      </c>
      <c r="AC15" s="251">
        <f>SUM(AC16:AC22)</f>
        <v>5000</v>
      </c>
      <c r="AD15" s="251">
        <f>SUM(AD16:AD22)</f>
        <v>8700</v>
      </c>
      <c r="AE15" s="242"/>
      <c r="AF15" s="253">
        <f>SUM(AF16:AF20)</f>
        <v>28245</v>
      </c>
      <c r="AG15" s="253">
        <f>SUM(AG16:AG20)</f>
        <v>5577</v>
      </c>
      <c r="AH15" s="253">
        <f>SUM(AH16:AH20)</f>
        <v>33822</v>
      </c>
      <c r="AI15" s="254"/>
      <c r="AJ15" s="234"/>
      <c r="AK15" s="234"/>
      <c r="AL15" s="234"/>
      <c r="AM15" s="234"/>
      <c r="AN15" s="234"/>
      <c r="AP15" s="234"/>
      <c r="AQ15" s="234"/>
      <c r="AR15" s="231"/>
      <c r="AS15" s="234"/>
      <c r="AT15" s="133"/>
      <c r="AU15" s="238"/>
      <c r="AV15" s="230"/>
      <c r="AW15" s="133"/>
      <c r="AX15" s="231"/>
      <c r="AY15" s="234"/>
      <c r="AZ15" s="96"/>
    </row>
    <row r="16" spans="1:52" ht="12.75">
      <c r="A16" s="185"/>
      <c r="B16" s="185"/>
      <c r="C16" s="232"/>
      <c r="D16" s="232"/>
      <c r="E16" s="466"/>
      <c r="F16" s="466"/>
      <c r="G16" s="466"/>
      <c r="H16" s="256"/>
      <c r="I16" s="187"/>
      <c r="J16" s="187"/>
      <c r="K16" s="240"/>
      <c r="L16" s="256"/>
      <c r="M16" s="187"/>
      <c r="N16" s="257"/>
      <c r="O16" s="240"/>
      <c r="P16" s="256"/>
      <c r="Q16" s="187"/>
      <c r="R16" s="257"/>
      <c r="S16" s="240"/>
      <c r="T16" s="256"/>
      <c r="U16" s="233"/>
      <c r="V16" s="233"/>
      <c r="W16" s="252"/>
      <c r="X16" s="233"/>
      <c r="Y16" s="233"/>
      <c r="Z16" s="251"/>
      <c r="AA16" s="233"/>
      <c r="AB16" s="256"/>
      <c r="AC16" s="233"/>
      <c r="AD16" s="241"/>
      <c r="AE16" s="258"/>
      <c r="AF16" s="259"/>
      <c r="AG16" s="256"/>
      <c r="AH16" s="256"/>
      <c r="AI16" s="244"/>
      <c r="AJ16" s="234"/>
      <c r="AK16" s="234"/>
      <c r="AL16" s="234"/>
      <c r="AM16" s="234"/>
      <c r="AN16" s="234"/>
      <c r="AP16" s="234"/>
      <c r="AQ16" s="234"/>
      <c r="AR16" s="231"/>
      <c r="AS16" s="234"/>
      <c r="AT16" s="133"/>
      <c r="AU16" s="238"/>
      <c r="AV16" s="230"/>
      <c r="AW16" s="133"/>
      <c r="AY16" s="234"/>
      <c r="AZ16" s="96"/>
    </row>
    <row r="17" spans="1:52" ht="12.75">
      <c r="A17" s="185"/>
      <c r="B17" s="185"/>
      <c r="C17" s="232"/>
      <c r="D17" s="232"/>
      <c r="E17" s="260" t="s">
        <v>14</v>
      </c>
      <c r="F17" s="185"/>
      <c r="G17" s="185"/>
      <c r="H17" s="256"/>
      <c r="I17" s="257"/>
      <c r="J17" s="187"/>
      <c r="K17" s="240"/>
      <c r="L17" s="256"/>
      <c r="M17" s="257"/>
      <c r="N17" s="257"/>
      <c r="O17" s="240"/>
      <c r="P17" s="256"/>
      <c r="Q17" s="256"/>
      <c r="R17" s="257"/>
      <c r="S17" s="240"/>
      <c r="T17" s="256"/>
      <c r="U17" s="251"/>
      <c r="V17" s="251"/>
      <c r="W17" s="252"/>
      <c r="X17" s="251"/>
      <c r="Y17" s="251"/>
      <c r="Z17" s="251"/>
      <c r="AA17" s="251"/>
      <c r="AB17" s="256"/>
      <c r="AC17" s="251"/>
      <c r="AD17" s="241"/>
      <c r="AE17" s="258"/>
      <c r="AF17" s="259"/>
      <c r="AG17" s="256"/>
      <c r="AH17" s="256">
        <f aca="true" t="shared" si="0" ref="AF17:AH18">SUM(J17,N17,R17,V17,Z17,AD17)</f>
        <v>0</v>
      </c>
      <c r="AI17" s="244"/>
      <c r="AJ17" s="229"/>
      <c r="AK17" s="229"/>
      <c r="AL17" s="229"/>
      <c r="AM17" s="229"/>
      <c r="AN17" s="229"/>
      <c r="AO17" s="99"/>
      <c r="AP17" s="229"/>
      <c r="AQ17" s="229"/>
      <c r="AR17" s="229"/>
      <c r="AS17" s="229"/>
      <c r="AT17" s="64"/>
      <c r="AU17" s="238"/>
      <c r="AV17" s="230"/>
      <c r="AW17" s="133"/>
      <c r="AY17" s="229"/>
      <c r="AZ17" s="96"/>
    </row>
    <row r="18" spans="1:52" ht="12.75">
      <c r="A18" s="185"/>
      <c r="B18" s="185"/>
      <c r="C18" s="232"/>
      <c r="D18" s="261"/>
      <c r="E18" s="466" t="s">
        <v>102</v>
      </c>
      <c r="F18" s="466"/>
      <c r="G18" s="466"/>
      <c r="H18" s="256">
        <v>8049</v>
      </c>
      <c r="I18" s="257">
        <v>105</v>
      </c>
      <c r="J18" s="187">
        <f>SUM(H18:I18)</f>
        <v>8154</v>
      </c>
      <c r="K18" s="240"/>
      <c r="L18" s="256">
        <v>2232</v>
      </c>
      <c r="M18" s="257">
        <v>27</v>
      </c>
      <c r="N18" s="257">
        <f>SUM(L18:M18)</f>
        <v>2259</v>
      </c>
      <c r="O18" s="240"/>
      <c r="P18" s="256">
        <v>12054</v>
      </c>
      <c r="Q18" s="256">
        <v>130</v>
      </c>
      <c r="R18" s="257">
        <f>SUM(P18:Q18)</f>
        <v>12184</v>
      </c>
      <c r="S18" s="240"/>
      <c r="T18" s="256">
        <v>2010</v>
      </c>
      <c r="U18" s="256">
        <v>315</v>
      </c>
      <c r="V18" s="256">
        <f>SUM(T18:U18)</f>
        <v>2325</v>
      </c>
      <c r="W18" s="262"/>
      <c r="X18" s="256">
        <v>200</v>
      </c>
      <c r="Y18" s="256"/>
      <c r="Z18" s="256">
        <f>SUM(X18:Y18)</f>
        <v>200</v>
      </c>
      <c r="AA18" s="256"/>
      <c r="AB18" s="256">
        <v>3700</v>
      </c>
      <c r="AC18" s="256">
        <v>5000</v>
      </c>
      <c r="AD18" s="241">
        <f>SUM(AB18,AC18)</f>
        <v>8700</v>
      </c>
      <c r="AE18" s="258"/>
      <c r="AF18" s="259">
        <f t="shared" si="0"/>
        <v>28245</v>
      </c>
      <c r="AG18" s="256">
        <f t="shared" si="0"/>
        <v>5577</v>
      </c>
      <c r="AH18" s="256">
        <f t="shared" si="0"/>
        <v>33822</v>
      </c>
      <c r="AI18" s="244"/>
      <c r="AJ18" s="231"/>
      <c r="AK18" s="231"/>
      <c r="AL18" s="231"/>
      <c r="AM18" s="231"/>
      <c r="AN18" s="231"/>
      <c r="AO18" s="92"/>
      <c r="AP18" s="231"/>
      <c r="AQ18" s="231"/>
      <c r="AR18" s="231"/>
      <c r="AS18" s="229"/>
      <c r="AT18" s="64"/>
      <c r="AU18" s="238"/>
      <c r="AV18" s="230"/>
      <c r="AW18" s="133"/>
      <c r="AY18" s="229"/>
      <c r="AZ18" s="96"/>
    </row>
    <row r="19" spans="1:52" ht="12.75">
      <c r="A19" s="185"/>
      <c r="B19" s="185"/>
      <c r="C19" s="232"/>
      <c r="D19" s="232"/>
      <c r="E19" s="263"/>
      <c r="F19" s="264"/>
      <c r="G19" s="247"/>
      <c r="H19" s="256"/>
      <c r="I19" s="257"/>
      <c r="J19" s="257"/>
      <c r="K19" s="240"/>
      <c r="L19" s="256"/>
      <c r="M19" s="257"/>
      <c r="N19" s="257"/>
      <c r="O19" s="240"/>
      <c r="P19" s="256"/>
      <c r="Q19" s="256"/>
      <c r="R19" s="257"/>
      <c r="S19" s="240"/>
      <c r="T19" s="256"/>
      <c r="U19" s="256"/>
      <c r="V19" s="256"/>
      <c r="W19" s="262"/>
      <c r="X19" s="256"/>
      <c r="Y19" s="256"/>
      <c r="Z19" s="256"/>
      <c r="AA19" s="256"/>
      <c r="AB19" s="256"/>
      <c r="AC19" s="256"/>
      <c r="AD19" s="265"/>
      <c r="AE19" s="242"/>
      <c r="AF19" s="243"/>
      <c r="AG19" s="266"/>
      <c r="AH19" s="256"/>
      <c r="AI19" s="244"/>
      <c r="AJ19" s="231"/>
      <c r="AK19" s="231"/>
      <c r="AL19" s="231"/>
      <c r="AM19" s="231"/>
      <c r="AN19" s="231"/>
      <c r="AO19" s="92"/>
      <c r="AP19" s="231"/>
      <c r="AQ19" s="231"/>
      <c r="AR19" s="231"/>
      <c r="AS19" s="229"/>
      <c r="AT19" s="64"/>
      <c r="AU19" s="238"/>
      <c r="AV19" s="230"/>
      <c r="AW19" s="133"/>
      <c r="AY19" s="229"/>
      <c r="AZ19" s="96"/>
    </row>
    <row r="20" spans="1:52" ht="12.75">
      <c r="A20" s="185"/>
      <c r="B20" s="185"/>
      <c r="C20" s="232"/>
      <c r="D20" s="232"/>
      <c r="E20" s="263"/>
      <c r="F20" s="264"/>
      <c r="G20" s="247"/>
      <c r="H20" s="256"/>
      <c r="I20" s="257"/>
      <c r="J20" s="257"/>
      <c r="K20" s="240"/>
      <c r="L20" s="256"/>
      <c r="M20" s="257"/>
      <c r="N20" s="257"/>
      <c r="O20" s="240"/>
      <c r="P20" s="256"/>
      <c r="Q20" s="257"/>
      <c r="R20" s="257"/>
      <c r="S20" s="240"/>
      <c r="T20" s="256"/>
      <c r="U20" s="256"/>
      <c r="V20" s="256"/>
      <c r="W20" s="262"/>
      <c r="X20" s="256"/>
      <c r="Y20" s="256"/>
      <c r="Z20" s="256"/>
      <c r="AA20" s="256"/>
      <c r="AB20" s="256"/>
      <c r="AC20" s="256"/>
      <c r="AD20" s="265"/>
      <c r="AE20" s="242"/>
      <c r="AF20" s="243"/>
      <c r="AG20" s="266"/>
      <c r="AH20" s="256"/>
      <c r="AI20" s="244"/>
      <c r="AJ20" s="231"/>
      <c r="AK20" s="231"/>
      <c r="AL20" s="231"/>
      <c r="AM20" s="231"/>
      <c r="AN20" s="231"/>
      <c r="AO20" s="92"/>
      <c r="AP20" s="231"/>
      <c r="AQ20" s="231"/>
      <c r="AR20" s="231"/>
      <c r="AS20" s="229"/>
      <c r="AT20" s="64"/>
      <c r="AU20" s="238"/>
      <c r="AV20" s="230"/>
      <c r="AW20" s="133"/>
      <c r="AY20" s="229"/>
      <c r="AZ20" s="96"/>
    </row>
    <row r="21" spans="1:52" ht="12.75">
      <c r="A21" s="185"/>
      <c r="B21" s="185"/>
      <c r="C21" s="232"/>
      <c r="D21" s="232"/>
      <c r="E21" s="463"/>
      <c r="F21" s="463"/>
      <c r="G21" s="463"/>
      <c r="H21" s="256"/>
      <c r="I21" s="257"/>
      <c r="J21" s="257"/>
      <c r="K21" s="240"/>
      <c r="L21" s="256"/>
      <c r="M21" s="257"/>
      <c r="N21" s="257"/>
      <c r="O21" s="240"/>
      <c r="P21" s="256"/>
      <c r="Q21" s="257"/>
      <c r="R21" s="257"/>
      <c r="S21" s="240"/>
      <c r="T21" s="256"/>
      <c r="U21" s="256"/>
      <c r="V21" s="256"/>
      <c r="W21" s="262"/>
      <c r="X21" s="256"/>
      <c r="Y21" s="256"/>
      <c r="Z21" s="256"/>
      <c r="AA21" s="256"/>
      <c r="AB21" s="256"/>
      <c r="AC21" s="256"/>
      <c r="AD21" s="265"/>
      <c r="AE21" s="242"/>
      <c r="AF21" s="243"/>
      <c r="AG21" s="266"/>
      <c r="AH21" s="256"/>
      <c r="AI21" s="244"/>
      <c r="AJ21" s="231"/>
      <c r="AK21" s="231"/>
      <c r="AL21" s="231"/>
      <c r="AM21" s="231"/>
      <c r="AN21" s="231"/>
      <c r="AO21" s="92"/>
      <c r="AP21" s="231"/>
      <c r="AQ21" s="231"/>
      <c r="AR21" s="231"/>
      <c r="AS21" s="229"/>
      <c r="AT21" s="64"/>
      <c r="AU21" s="238"/>
      <c r="AV21" s="230"/>
      <c r="AW21" s="133"/>
      <c r="AY21" s="229"/>
      <c r="AZ21" s="96"/>
    </row>
    <row r="22" spans="1:52" ht="12.75">
      <c r="A22" s="185"/>
      <c r="B22" s="185"/>
      <c r="C22" s="232"/>
      <c r="D22" s="232"/>
      <c r="E22" s="463"/>
      <c r="F22" s="463"/>
      <c r="G22" s="463"/>
      <c r="H22" s="256"/>
      <c r="I22" s="257"/>
      <c r="J22" s="257"/>
      <c r="K22" s="240"/>
      <c r="L22" s="256"/>
      <c r="M22" s="257"/>
      <c r="N22" s="257"/>
      <c r="O22" s="248"/>
      <c r="P22" s="256"/>
      <c r="Q22" s="257"/>
      <c r="R22" s="257"/>
      <c r="S22" s="248"/>
      <c r="T22" s="256"/>
      <c r="U22" s="256"/>
      <c r="V22" s="256"/>
      <c r="W22" s="262"/>
      <c r="X22" s="256"/>
      <c r="Y22" s="256"/>
      <c r="Z22" s="256"/>
      <c r="AA22" s="256"/>
      <c r="AB22" s="256"/>
      <c r="AC22" s="256"/>
      <c r="AD22" s="265"/>
      <c r="AE22" s="242"/>
      <c r="AF22" s="243"/>
      <c r="AG22" s="266"/>
      <c r="AH22" s="251"/>
      <c r="AI22" s="244"/>
      <c r="AJ22" s="231"/>
      <c r="AK22" s="231"/>
      <c r="AL22" s="231"/>
      <c r="AM22" s="231"/>
      <c r="AN22" s="231"/>
      <c r="AO22" s="92"/>
      <c r="AP22" s="231"/>
      <c r="AQ22" s="231"/>
      <c r="AR22" s="231"/>
      <c r="AS22" s="229"/>
      <c r="AT22" s="64"/>
      <c r="AU22" s="238"/>
      <c r="AV22" s="230"/>
      <c r="AW22" s="133"/>
      <c r="AY22" s="229"/>
      <c r="AZ22" s="96"/>
    </row>
    <row r="23" spans="1:52" ht="12.75">
      <c r="A23" s="185"/>
      <c r="B23" s="185"/>
      <c r="C23" s="232"/>
      <c r="D23" s="232"/>
      <c r="E23" s="463"/>
      <c r="F23" s="463"/>
      <c r="G23" s="463"/>
      <c r="H23" s="256"/>
      <c r="I23" s="257"/>
      <c r="J23" s="257"/>
      <c r="K23" s="240"/>
      <c r="L23" s="256"/>
      <c r="M23" s="257"/>
      <c r="N23" s="257"/>
      <c r="O23" s="248"/>
      <c r="P23" s="256"/>
      <c r="Q23" s="257"/>
      <c r="R23" s="257"/>
      <c r="S23" s="248"/>
      <c r="T23" s="256"/>
      <c r="U23" s="256"/>
      <c r="V23" s="256"/>
      <c r="W23" s="262"/>
      <c r="X23" s="256"/>
      <c r="Y23" s="256"/>
      <c r="Z23" s="256"/>
      <c r="AA23" s="256"/>
      <c r="AB23" s="256"/>
      <c r="AC23" s="256"/>
      <c r="AD23" s="265"/>
      <c r="AE23" s="242"/>
      <c r="AF23" s="243"/>
      <c r="AG23" s="266"/>
      <c r="AH23" s="251"/>
      <c r="AI23" s="244"/>
      <c r="AJ23" s="231"/>
      <c r="AK23" s="231"/>
      <c r="AL23" s="231"/>
      <c r="AM23" s="231"/>
      <c r="AN23" s="231"/>
      <c r="AO23" s="92"/>
      <c r="AP23" s="231"/>
      <c r="AQ23" s="231"/>
      <c r="AR23" s="231"/>
      <c r="AS23" s="229"/>
      <c r="AT23" s="64"/>
      <c r="AU23" s="238"/>
      <c r="AV23" s="230"/>
      <c r="AW23" s="133"/>
      <c r="AY23" s="229"/>
      <c r="AZ23" s="96"/>
    </row>
    <row r="24" spans="1:52" s="5" customFormat="1" ht="12.75">
      <c r="A24" s="232"/>
      <c r="B24" s="232"/>
      <c r="C24" s="232"/>
      <c r="D24" s="232"/>
      <c r="E24" s="261"/>
      <c r="F24" s="267"/>
      <c r="G24" s="268"/>
      <c r="H24" s="251"/>
      <c r="I24" s="186"/>
      <c r="J24" s="186"/>
      <c r="K24" s="248"/>
      <c r="L24" s="269"/>
      <c r="M24" s="186"/>
      <c r="N24" s="186"/>
      <c r="O24" s="248"/>
      <c r="P24" s="251"/>
      <c r="Q24" s="186"/>
      <c r="R24" s="186"/>
      <c r="S24" s="248"/>
      <c r="T24" s="251"/>
      <c r="U24" s="251"/>
      <c r="V24" s="251"/>
      <c r="W24" s="252"/>
      <c r="X24" s="251"/>
      <c r="Y24" s="251"/>
      <c r="Z24" s="251"/>
      <c r="AA24" s="251"/>
      <c r="AB24" s="251"/>
      <c r="AC24" s="251"/>
      <c r="AD24" s="270"/>
      <c r="AE24" s="242"/>
      <c r="AF24" s="249"/>
      <c r="AG24" s="271"/>
      <c r="AH24" s="251"/>
      <c r="AI24" s="254"/>
      <c r="AJ24" s="229"/>
      <c r="AK24" s="229"/>
      <c r="AL24" s="229"/>
      <c r="AM24" s="229"/>
      <c r="AN24" s="229"/>
      <c r="AO24" s="99"/>
      <c r="AP24" s="229"/>
      <c r="AQ24" s="229"/>
      <c r="AR24" s="229"/>
      <c r="AS24" s="229"/>
      <c r="AT24" s="64"/>
      <c r="AU24" s="272"/>
      <c r="AV24" s="273"/>
      <c r="AW24" s="64"/>
      <c r="AY24" s="229"/>
      <c r="AZ24" s="29"/>
    </row>
    <row r="25" spans="1:52" ht="12.75">
      <c r="A25" s="185"/>
      <c r="B25" s="185"/>
      <c r="C25" s="232"/>
      <c r="D25" s="232"/>
      <c r="E25" s="470"/>
      <c r="F25" s="470"/>
      <c r="G25" s="470"/>
      <c r="H25" s="251"/>
      <c r="I25" s="186"/>
      <c r="J25" s="186"/>
      <c r="K25" s="248"/>
      <c r="L25" s="251"/>
      <c r="M25" s="186"/>
      <c r="N25" s="186"/>
      <c r="O25" s="248"/>
      <c r="P25" s="251"/>
      <c r="Q25" s="186"/>
      <c r="R25" s="186"/>
      <c r="S25" s="248"/>
      <c r="T25" s="251"/>
      <c r="U25" s="251"/>
      <c r="V25" s="251"/>
      <c r="W25" s="252"/>
      <c r="X25" s="251"/>
      <c r="Y25" s="251"/>
      <c r="Z25" s="251"/>
      <c r="AA25" s="251"/>
      <c r="AB25" s="251"/>
      <c r="AC25" s="251"/>
      <c r="AD25" s="270"/>
      <c r="AE25" s="242"/>
      <c r="AF25" s="249"/>
      <c r="AG25" s="271"/>
      <c r="AH25" s="251"/>
      <c r="AI25" s="244"/>
      <c r="AJ25" s="229"/>
      <c r="AK25" s="229"/>
      <c r="AL25" s="229"/>
      <c r="AM25" s="229"/>
      <c r="AN25" s="229"/>
      <c r="AO25" s="99"/>
      <c r="AP25" s="229"/>
      <c r="AQ25" s="229"/>
      <c r="AR25" s="229"/>
      <c r="AS25" s="229"/>
      <c r="AT25" s="64"/>
      <c r="AU25" s="238"/>
      <c r="AV25" s="230"/>
      <c r="AW25" s="133"/>
      <c r="AY25" s="229"/>
      <c r="AZ25" s="96"/>
    </row>
    <row r="26" spans="1:52" ht="12.75" customHeight="1" hidden="1">
      <c r="A26" s="185"/>
      <c r="B26" s="185"/>
      <c r="C26" s="232"/>
      <c r="D26" s="232"/>
      <c r="E26" s="465"/>
      <c r="F26" s="465"/>
      <c r="G26" s="465"/>
      <c r="H26" s="251"/>
      <c r="I26" s="186"/>
      <c r="J26" s="186"/>
      <c r="K26" s="248"/>
      <c r="L26" s="251"/>
      <c r="M26" s="186"/>
      <c r="N26" s="186"/>
      <c r="O26" s="248"/>
      <c r="P26" s="251"/>
      <c r="Q26" s="186"/>
      <c r="R26" s="186"/>
      <c r="S26" s="248"/>
      <c r="T26" s="251"/>
      <c r="U26" s="251"/>
      <c r="V26" s="251"/>
      <c r="W26" s="252"/>
      <c r="X26" s="251"/>
      <c r="Y26" s="251"/>
      <c r="Z26" s="251"/>
      <c r="AA26" s="251"/>
      <c r="AB26" s="251"/>
      <c r="AC26" s="251"/>
      <c r="AD26" s="270"/>
      <c r="AE26" s="242"/>
      <c r="AF26" s="249"/>
      <c r="AG26" s="271"/>
      <c r="AH26" s="251"/>
      <c r="AI26" s="244"/>
      <c r="AJ26" s="229"/>
      <c r="AK26" s="229"/>
      <c r="AL26" s="229"/>
      <c r="AM26" s="229"/>
      <c r="AN26" s="234"/>
      <c r="AP26" s="229"/>
      <c r="AQ26" s="229"/>
      <c r="AR26" s="229"/>
      <c r="AS26" s="229"/>
      <c r="AT26" s="64"/>
      <c r="AU26" s="238"/>
      <c r="AV26" s="230"/>
      <c r="AW26" s="133"/>
      <c r="AY26" s="229"/>
      <c r="AZ26" s="96"/>
    </row>
    <row r="27" spans="1:53" ht="12.75">
      <c r="A27" s="185"/>
      <c r="B27" s="185"/>
      <c r="C27" s="232"/>
      <c r="D27" s="232"/>
      <c r="E27" s="471"/>
      <c r="F27" s="471"/>
      <c r="G27" s="471"/>
      <c r="H27" s="251"/>
      <c r="I27" s="186"/>
      <c r="J27" s="186"/>
      <c r="K27" s="248"/>
      <c r="L27" s="251"/>
      <c r="M27" s="186"/>
      <c r="N27" s="186"/>
      <c r="O27" s="248"/>
      <c r="P27" s="251"/>
      <c r="Q27" s="186"/>
      <c r="R27" s="186"/>
      <c r="S27" s="248"/>
      <c r="T27" s="251"/>
      <c r="U27" s="251"/>
      <c r="V27" s="251"/>
      <c r="W27" s="252"/>
      <c r="X27" s="251"/>
      <c r="Y27" s="251"/>
      <c r="Z27" s="251"/>
      <c r="AA27" s="251"/>
      <c r="AB27" s="251"/>
      <c r="AC27" s="251"/>
      <c r="AD27" s="251"/>
      <c r="AE27" s="242"/>
      <c r="AF27" s="249"/>
      <c r="AG27" s="271"/>
      <c r="AH27" s="251"/>
      <c r="AI27" s="254"/>
      <c r="AJ27" s="229"/>
      <c r="AK27" s="229"/>
      <c r="AL27" s="229"/>
      <c r="AM27" s="229"/>
      <c r="AN27" s="229"/>
      <c r="AO27" s="99"/>
      <c r="AP27" s="229"/>
      <c r="AQ27" s="229"/>
      <c r="AR27" s="229"/>
      <c r="AS27" s="229"/>
      <c r="AT27" s="64"/>
      <c r="AU27" s="238"/>
      <c r="AV27" s="230"/>
      <c r="AW27" s="133"/>
      <c r="AY27" s="229"/>
      <c r="AZ27" s="234"/>
      <c r="BA27" s="274"/>
    </row>
    <row r="28" spans="1:53" ht="12.75">
      <c r="A28" s="185"/>
      <c r="B28" s="185"/>
      <c r="C28" s="232"/>
      <c r="D28" s="185"/>
      <c r="E28" s="463"/>
      <c r="F28" s="463"/>
      <c r="G28" s="463"/>
      <c r="H28" s="233"/>
      <c r="I28" s="187"/>
      <c r="J28" s="187"/>
      <c r="K28" s="248"/>
      <c r="L28" s="233"/>
      <c r="M28" s="187"/>
      <c r="N28" s="187"/>
      <c r="O28" s="248"/>
      <c r="P28" s="233"/>
      <c r="Q28" s="187"/>
      <c r="R28" s="187"/>
      <c r="S28" s="248"/>
      <c r="T28" s="233"/>
      <c r="U28" s="233"/>
      <c r="V28" s="233"/>
      <c r="W28" s="188"/>
      <c r="X28" s="233"/>
      <c r="Y28" s="233"/>
      <c r="Z28" s="233"/>
      <c r="AA28" s="233"/>
      <c r="AB28" s="233"/>
      <c r="AC28" s="233"/>
      <c r="AD28" s="241"/>
      <c r="AE28" s="242"/>
      <c r="AF28" s="243"/>
      <c r="AG28" s="236"/>
      <c r="AH28" s="256"/>
      <c r="AI28" s="244"/>
      <c r="AJ28" s="234"/>
      <c r="AK28" s="234"/>
      <c r="AL28" s="234"/>
      <c r="AM28" s="234"/>
      <c r="AN28" s="234"/>
      <c r="AO28" s="92"/>
      <c r="AP28" s="234"/>
      <c r="AQ28" s="234"/>
      <c r="AR28" s="231"/>
      <c r="AS28" s="234"/>
      <c r="AT28" s="133"/>
      <c r="AU28" s="238"/>
      <c r="AV28" s="230"/>
      <c r="AW28" s="275"/>
      <c r="AX28" s="276"/>
      <c r="AY28" s="277"/>
      <c r="AZ28" s="96"/>
      <c r="BA28" s="274"/>
    </row>
    <row r="29" spans="1:49" ht="12.75">
      <c r="A29" s="185"/>
      <c r="B29" s="185"/>
      <c r="C29" s="232"/>
      <c r="D29" s="185"/>
      <c r="E29" s="463"/>
      <c r="F29" s="463"/>
      <c r="G29" s="463"/>
      <c r="H29" s="233"/>
      <c r="I29" s="187"/>
      <c r="J29" s="187"/>
      <c r="K29" s="240"/>
      <c r="L29" s="233"/>
      <c r="M29" s="187"/>
      <c r="N29" s="187"/>
      <c r="O29" s="240"/>
      <c r="P29" s="233"/>
      <c r="Q29" s="187"/>
      <c r="R29" s="187"/>
      <c r="S29" s="240"/>
      <c r="T29" s="233"/>
      <c r="U29" s="233"/>
      <c r="V29" s="233"/>
      <c r="W29" s="188"/>
      <c r="X29" s="233"/>
      <c r="Y29" s="233"/>
      <c r="Z29" s="233"/>
      <c r="AA29" s="233"/>
      <c r="AB29" s="233"/>
      <c r="AC29" s="233"/>
      <c r="AD29" s="241"/>
      <c r="AE29" s="242"/>
      <c r="AF29" s="243"/>
      <c r="AG29" s="236"/>
      <c r="AH29" s="256"/>
      <c r="AI29" s="244"/>
      <c r="AJ29" s="234"/>
      <c r="AK29" s="234"/>
      <c r="AL29" s="234"/>
      <c r="AM29" s="234"/>
      <c r="AN29" s="234"/>
      <c r="AO29" s="92"/>
      <c r="AP29" s="234"/>
      <c r="AQ29" s="234"/>
      <c r="AR29" s="231"/>
      <c r="AS29" s="234"/>
      <c r="AT29" s="133"/>
      <c r="AU29" s="238"/>
      <c r="AW29" s="278"/>
    </row>
    <row r="30" spans="1:49" ht="12.75">
      <c r="A30" s="185"/>
      <c r="B30" s="185"/>
      <c r="C30" s="232"/>
      <c r="D30" s="185"/>
      <c r="E30" s="463"/>
      <c r="F30" s="463"/>
      <c r="G30" s="463"/>
      <c r="H30" s="233"/>
      <c r="I30" s="187"/>
      <c r="J30" s="187"/>
      <c r="K30" s="240"/>
      <c r="L30" s="233"/>
      <c r="M30" s="187"/>
      <c r="N30" s="187"/>
      <c r="O30" s="240"/>
      <c r="P30" s="233"/>
      <c r="Q30" s="187"/>
      <c r="R30" s="187"/>
      <c r="S30" s="240"/>
      <c r="T30" s="233"/>
      <c r="U30" s="233"/>
      <c r="V30" s="233"/>
      <c r="W30" s="188"/>
      <c r="X30" s="233"/>
      <c r="Y30" s="233"/>
      <c r="Z30" s="233"/>
      <c r="AA30" s="233"/>
      <c r="AB30" s="233"/>
      <c r="AC30" s="233"/>
      <c r="AD30" s="241"/>
      <c r="AE30" s="242"/>
      <c r="AF30" s="243"/>
      <c r="AG30" s="236"/>
      <c r="AH30" s="256"/>
      <c r="AI30" s="244"/>
      <c r="AJ30" s="234"/>
      <c r="AK30" s="234"/>
      <c r="AL30" s="234"/>
      <c r="AM30" s="234"/>
      <c r="AN30" s="234"/>
      <c r="AP30" s="234"/>
      <c r="AQ30" s="234"/>
      <c r="AR30" s="231"/>
      <c r="AS30" s="234"/>
      <c r="AT30" s="133"/>
      <c r="AU30" s="238"/>
      <c r="AW30" s="278"/>
    </row>
    <row r="31" spans="1:49" ht="12.75">
      <c r="A31" s="185"/>
      <c r="B31" s="185"/>
      <c r="C31" s="232"/>
      <c r="D31" s="185"/>
      <c r="E31" s="472"/>
      <c r="F31" s="472"/>
      <c r="G31" s="472"/>
      <c r="H31" s="233"/>
      <c r="I31" s="187"/>
      <c r="J31" s="187"/>
      <c r="K31" s="240"/>
      <c r="L31" s="233"/>
      <c r="M31" s="187"/>
      <c r="N31" s="187"/>
      <c r="O31" s="240"/>
      <c r="P31" s="233"/>
      <c r="Q31" s="187"/>
      <c r="R31" s="187"/>
      <c r="S31" s="240"/>
      <c r="T31" s="233"/>
      <c r="U31" s="233"/>
      <c r="V31" s="233"/>
      <c r="W31" s="188"/>
      <c r="X31" s="233"/>
      <c r="Y31" s="233"/>
      <c r="Z31" s="233"/>
      <c r="AA31" s="233"/>
      <c r="AB31" s="233"/>
      <c r="AC31" s="233"/>
      <c r="AD31" s="241"/>
      <c r="AE31" s="242"/>
      <c r="AF31" s="243"/>
      <c r="AG31" s="236"/>
      <c r="AH31" s="256"/>
      <c r="AI31" s="244"/>
      <c r="AJ31" s="234"/>
      <c r="AK31" s="234"/>
      <c r="AL31" s="234"/>
      <c r="AM31" s="234"/>
      <c r="AN31" s="234"/>
      <c r="AP31" s="234"/>
      <c r="AQ31" s="234"/>
      <c r="AR31" s="231"/>
      <c r="AS31" s="234"/>
      <c r="AT31" s="133"/>
      <c r="AU31" s="238"/>
      <c r="AW31" s="279"/>
    </row>
    <row r="32" spans="1:49" ht="12.75">
      <c r="A32" s="185"/>
      <c r="B32" s="185"/>
      <c r="C32" s="232"/>
      <c r="D32" s="185"/>
      <c r="E32" s="472"/>
      <c r="F32" s="472"/>
      <c r="G32" s="472"/>
      <c r="H32" s="233"/>
      <c r="I32" s="187"/>
      <c r="J32" s="187"/>
      <c r="K32" s="240"/>
      <c r="L32" s="233"/>
      <c r="M32" s="187"/>
      <c r="N32" s="187"/>
      <c r="O32" s="240"/>
      <c r="P32" s="233"/>
      <c r="Q32" s="187"/>
      <c r="R32" s="187"/>
      <c r="S32" s="240"/>
      <c r="T32" s="233"/>
      <c r="U32" s="233"/>
      <c r="V32" s="233"/>
      <c r="W32" s="188"/>
      <c r="X32" s="233"/>
      <c r="Y32" s="233"/>
      <c r="Z32" s="233"/>
      <c r="AA32" s="233"/>
      <c r="AB32" s="233"/>
      <c r="AC32" s="233"/>
      <c r="AD32" s="241"/>
      <c r="AE32" s="242"/>
      <c r="AF32" s="243"/>
      <c r="AG32" s="236"/>
      <c r="AH32" s="256"/>
      <c r="AI32" s="244"/>
      <c r="AJ32" s="234"/>
      <c r="AK32" s="234"/>
      <c r="AL32" s="234"/>
      <c r="AM32" s="234"/>
      <c r="AN32" s="234"/>
      <c r="AP32" s="234"/>
      <c r="AQ32" s="234"/>
      <c r="AR32" s="231"/>
      <c r="AS32" s="234"/>
      <c r="AT32" s="133"/>
      <c r="AU32" s="238"/>
      <c r="AW32" s="279"/>
    </row>
    <row r="33" spans="1:49" ht="12.75">
      <c r="A33" s="185"/>
      <c r="B33" s="185"/>
      <c r="C33" s="232"/>
      <c r="D33" s="232"/>
      <c r="E33" s="463"/>
      <c r="F33" s="463"/>
      <c r="G33" s="463"/>
      <c r="H33" s="256"/>
      <c r="I33" s="257"/>
      <c r="J33" s="187"/>
      <c r="K33" s="240"/>
      <c r="L33" s="256"/>
      <c r="M33" s="257"/>
      <c r="N33" s="187"/>
      <c r="O33" s="240"/>
      <c r="P33" s="256"/>
      <c r="Q33" s="257"/>
      <c r="R33" s="187"/>
      <c r="S33" s="240"/>
      <c r="T33" s="256"/>
      <c r="U33" s="256"/>
      <c r="V33" s="256"/>
      <c r="W33" s="262"/>
      <c r="X33" s="256"/>
      <c r="Y33" s="256"/>
      <c r="Z33" s="256"/>
      <c r="AA33" s="256"/>
      <c r="AB33" s="256"/>
      <c r="AC33" s="256"/>
      <c r="AD33" s="265"/>
      <c r="AE33" s="242"/>
      <c r="AF33" s="243"/>
      <c r="AG33" s="236"/>
      <c r="AH33" s="256"/>
      <c r="AI33" s="244"/>
      <c r="AJ33" s="231"/>
      <c r="AK33" s="231"/>
      <c r="AL33" s="231"/>
      <c r="AM33" s="231"/>
      <c r="AN33" s="234"/>
      <c r="AP33" s="231"/>
      <c r="AQ33" s="231"/>
      <c r="AR33" s="231"/>
      <c r="AS33" s="229"/>
      <c r="AT33" s="133"/>
      <c r="AU33" s="238"/>
      <c r="AW33" s="279"/>
    </row>
    <row r="34" spans="1:52" ht="12.75" customHeight="1" hidden="1">
      <c r="A34" s="185"/>
      <c r="B34" s="185"/>
      <c r="C34" s="232"/>
      <c r="D34" s="232"/>
      <c r="E34" s="185"/>
      <c r="F34" s="185"/>
      <c r="G34" s="185"/>
      <c r="H34" s="256"/>
      <c r="I34" s="257"/>
      <c r="J34" s="187"/>
      <c r="K34" s="240"/>
      <c r="L34" s="256"/>
      <c r="M34" s="257"/>
      <c r="N34" s="187"/>
      <c r="O34" s="240"/>
      <c r="P34" s="256"/>
      <c r="Q34" s="257"/>
      <c r="R34" s="187"/>
      <c r="S34" s="240"/>
      <c r="T34" s="256"/>
      <c r="U34" s="256"/>
      <c r="V34" s="256"/>
      <c r="W34" s="262"/>
      <c r="X34" s="256"/>
      <c r="Y34" s="256"/>
      <c r="Z34" s="256"/>
      <c r="AA34" s="256"/>
      <c r="AB34" s="256"/>
      <c r="AC34" s="256"/>
      <c r="AD34" s="265"/>
      <c r="AE34" s="242"/>
      <c r="AF34" s="243"/>
      <c r="AG34" s="236"/>
      <c r="AH34" s="256"/>
      <c r="AI34" s="244"/>
      <c r="AJ34" s="231"/>
      <c r="AK34" s="231"/>
      <c r="AL34" s="231"/>
      <c r="AM34" s="231"/>
      <c r="AN34" s="234"/>
      <c r="AP34" s="231"/>
      <c r="AQ34" s="231"/>
      <c r="AR34" s="231"/>
      <c r="AS34" s="229"/>
      <c r="AT34" s="133"/>
      <c r="AU34" s="238"/>
      <c r="AV34" s="133"/>
      <c r="AW34" s="67"/>
      <c r="AX34" s="231"/>
      <c r="AY34" s="234"/>
      <c r="AZ34" s="96"/>
    </row>
    <row r="35" spans="1:52" ht="12.75">
      <c r="A35" s="185"/>
      <c r="B35" s="185"/>
      <c r="C35" s="232"/>
      <c r="D35" s="232"/>
      <c r="E35" s="463"/>
      <c r="F35" s="463"/>
      <c r="G35" s="463"/>
      <c r="H35" s="256"/>
      <c r="I35" s="257"/>
      <c r="J35" s="187"/>
      <c r="K35" s="240"/>
      <c r="L35" s="256"/>
      <c r="M35" s="257"/>
      <c r="N35" s="187"/>
      <c r="O35" s="240"/>
      <c r="P35" s="256"/>
      <c r="Q35" s="257"/>
      <c r="R35" s="187"/>
      <c r="S35" s="240"/>
      <c r="T35" s="256"/>
      <c r="U35" s="256"/>
      <c r="V35" s="256"/>
      <c r="W35" s="262"/>
      <c r="X35" s="256"/>
      <c r="Y35" s="256"/>
      <c r="Z35" s="256"/>
      <c r="AA35" s="256"/>
      <c r="AB35" s="256"/>
      <c r="AC35" s="256"/>
      <c r="AD35" s="265"/>
      <c r="AE35" s="242"/>
      <c r="AF35" s="243"/>
      <c r="AG35" s="236"/>
      <c r="AH35" s="256"/>
      <c r="AI35" s="244"/>
      <c r="AJ35" s="231"/>
      <c r="AK35" s="231"/>
      <c r="AL35" s="231"/>
      <c r="AM35" s="231"/>
      <c r="AN35" s="234"/>
      <c r="AP35" s="231"/>
      <c r="AQ35" s="231"/>
      <c r="AR35" s="231"/>
      <c r="AS35" s="229"/>
      <c r="AT35" s="133"/>
      <c r="AU35" s="238"/>
      <c r="AV35" s="133"/>
      <c r="AW35" s="279"/>
      <c r="AX35" s="231"/>
      <c r="AY35" s="234"/>
      <c r="AZ35" s="96"/>
    </row>
    <row r="36" spans="1:52" ht="12.75">
      <c r="A36" s="185"/>
      <c r="B36" s="185"/>
      <c r="C36" s="232"/>
      <c r="D36" s="232"/>
      <c r="E36" s="463"/>
      <c r="F36" s="463"/>
      <c r="G36" s="463"/>
      <c r="H36" s="256"/>
      <c r="I36" s="257"/>
      <c r="J36" s="187"/>
      <c r="K36" s="240"/>
      <c r="L36" s="256"/>
      <c r="M36" s="257"/>
      <c r="N36" s="187"/>
      <c r="O36" s="240"/>
      <c r="P36" s="256"/>
      <c r="Q36" s="257"/>
      <c r="R36" s="187"/>
      <c r="S36" s="240"/>
      <c r="T36" s="256"/>
      <c r="U36" s="256"/>
      <c r="V36" s="256"/>
      <c r="W36" s="262"/>
      <c r="X36" s="256"/>
      <c r="Y36" s="256"/>
      <c r="Z36" s="256"/>
      <c r="AA36" s="256"/>
      <c r="AB36" s="256"/>
      <c r="AC36" s="256"/>
      <c r="AD36" s="265"/>
      <c r="AE36" s="258"/>
      <c r="AF36" s="243"/>
      <c r="AG36" s="236"/>
      <c r="AH36" s="256"/>
      <c r="AI36" s="244"/>
      <c r="AJ36" s="231"/>
      <c r="AK36" s="231"/>
      <c r="AL36" s="231"/>
      <c r="AM36" s="231"/>
      <c r="AN36" s="234"/>
      <c r="AP36" s="231"/>
      <c r="AQ36" s="231"/>
      <c r="AR36" s="231"/>
      <c r="AS36" s="229"/>
      <c r="AT36" s="133"/>
      <c r="AU36" s="238"/>
      <c r="AV36" s="133"/>
      <c r="AW36" s="279"/>
      <c r="AX36" s="231"/>
      <c r="AY36" s="234"/>
      <c r="AZ36" s="96"/>
    </row>
    <row r="37" spans="1:53" ht="12.75">
      <c r="A37" s="185"/>
      <c r="B37" s="185"/>
      <c r="C37" s="232"/>
      <c r="D37" s="232"/>
      <c r="E37" s="463"/>
      <c r="F37" s="463"/>
      <c r="G37" s="463"/>
      <c r="H37" s="256"/>
      <c r="I37" s="257"/>
      <c r="J37" s="187"/>
      <c r="K37" s="240"/>
      <c r="L37" s="256"/>
      <c r="M37" s="257"/>
      <c r="N37" s="187"/>
      <c r="O37" s="240"/>
      <c r="P37" s="256"/>
      <c r="Q37" s="257"/>
      <c r="R37" s="187"/>
      <c r="S37" s="240"/>
      <c r="T37" s="256"/>
      <c r="U37" s="256"/>
      <c r="V37" s="256"/>
      <c r="W37" s="262"/>
      <c r="X37" s="256"/>
      <c r="Y37" s="256"/>
      <c r="Z37" s="256"/>
      <c r="AA37" s="256"/>
      <c r="AB37" s="256"/>
      <c r="AC37" s="256"/>
      <c r="AD37" s="265"/>
      <c r="AE37" s="258"/>
      <c r="AF37" s="243"/>
      <c r="AG37" s="236"/>
      <c r="AH37" s="256"/>
      <c r="AI37" s="244"/>
      <c r="AJ37" s="231"/>
      <c r="AK37" s="231"/>
      <c r="AL37" s="231"/>
      <c r="AM37" s="231"/>
      <c r="AN37" s="234"/>
      <c r="AP37" s="231"/>
      <c r="AQ37" s="231"/>
      <c r="AR37" s="231"/>
      <c r="AS37" s="229"/>
      <c r="AT37" s="280"/>
      <c r="AU37" s="238"/>
      <c r="AV37" s="133"/>
      <c r="AW37" s="279"/>
      <c r="AX37" s="231"/>
      <c r="AY37" s="234"/>
      <c r="AZ37" s="96"/>
      <c r="BA37" s="274"/>
    </row>
    <row r="38" spans="1:53" ht="12.75">
      <c r="A38" s="185"/>
      <c r="B38" s="185"/>
      <c r="C38" s="232"/>
      <c r="D38" s="465"/>
      <c r="E38" s="465"/>
      <c r="F38" s="465"/>
      <c r="G38" s="465"/>
      <c r="H38" s="251"/>
      <c r="I38" s="251"/>
      <c r="J38" s="251"/>
      <c r="K38" s="240"/>
      <c r="L38" s="251"/>
      <c r="M38" s="251"/>
      <c r="N38" s="251"/>
      <c r="O38" s="248"/>
      <c r="P38" s="251"/>
      <c r="Q38" s="251"/>
      <c r="R38" s="251"/>
      <c r="S38" s="248"/>
      <c r="T38" s="251"/>
      <c r="U38" s="251"/>
      <c r="V38" s="251"/>
      <c r="W38" s="252"/>
      <c r="X38" s="251"/>
      <c r="Y38" s="251"/>
      <c r="Z38" s="251"/>
      <c r="AA38" s="251"/>
      <c r="AB38" s="251"/>
      <c r="AC38" s="251"/>
      <c r="AD38" s="251"/>
      <c r="AE38" s="242"/>
      <c r="AF38" s="253"/>
      <c r="AG38" s="251"/>
      <c r="AH38" s="251"/>
      <c r="AI38" s="254"/>
      <c r="AJ38" s="229"/>
      <c r="AK38" s="229"/>
      <c r="AL38" s="229"/>
      <c r="AM38" s="229"/>
      <c r="AN38" s="229"/>
      <c r="AO38" s="99"/>
      <c r="AP38" s="229"/>
      <c r="AQ38" s="229"/>
      <c r="AR38" s="229"/>
      <c r="AS38" s="231"/>
      <c r="AT38" s="67"/>
      <c r="AU38" s="238"/>
      <c r="AV38" s="281"/>
      <c r="AW38" s="230"/>
      <c r="AX38" s="231"/>
      <c r="AY38" s="234"/>
      <c r="AZ38" s="96"/>
      <c r="BA38" s="274"/>
    </row>
    <row r="39" spans="1:53" ht="12.75">
      <c r="A39" s="185"/>
      <c r="B39" s="185"/>
      <c r="C39" s="232"/>
      <c r="D39" s="260"/>
      <c r="E39" s="473"/>
      <c r="F39" s="473"/>
      <c r="G39" s="473"/>
      <c r="H39" s="256"/>
      <c r="I39" s="257"/>
      <c r="J39" s="257"/>
      <c r="K39" s="240"/>
      <c r="L39" s="256"/>
      <c r="M39" s="257"/>
      <c r="N39" s="257"/>
      <c r="O39" s="240"/>
      <c r="P39" s="256"/>
      <c r="Q39" s="257"/>
      <c r="R39" s="257"/>
      <c r="S39" s="240"/>
      <c r="T39" s="256"/>
      <c r="U39" s="256"/>
      <c r="V39" s="256"/>
      <c r="W39" s="262"/>
      <c r="X39" s="256"/>
      <c r="Y39" s="256"/>
      <c r="Z39" s="256"/>
      <c r="AA39" s="256"/>
      <c r="AB39" s="256"/>
      <c r="AC39" s="256"/>
      <c r="AD39" s="265"/>
      <c r="AE39" s="258"/>
      <c r="AF39" s="259"/>
      <c r="AG39" s="256"/>
      <c r="AH39" s="256"/>
      <c r="AI39" s="244"/>
      <c r="AJ39" s="231"/>
      <c r="AK39" s="231"/>
      <c r="AL39" s="231"/>
      <c r="AM39" s="231"/>
      <c r="AN39" s="234"/>
      <c r="AP39" s="231"/>
      <c r="AQ39" s="231"/>
      <c r="AR39" s="231"/>
      <c r="AS39" s="231"/>
      <c r="AT39" s="133"/>
      <c r="AU39" s="238"/>
      <c r="AV39" s="282"/>
      <c r="AW39" s="282"/>
      <c r="AX39" s="231"/>
      <c r="AY39" s="234"/>
      <c r="AZ39" s="96"/>
      <c r="BA39" s="274"/>
    </row>
    <row r="40" spans="1:52" ht="12.75" customHeight="1" hidden="1">
      <c r="A40" s="185"/>
      <c r="B40" s="185"/>
      <c r="C40" s="232"/>
      <c r="D40" s="260"/>
      <c r="E40" s="473"/>
      <c r="F40" s="473"/>
      <c r="G40" s="473"/>
      <c r="H40" s="256"/>
      <c r="I40" s="257"/>
      <c r="J40" s="257"/>
      <c r="K40" s="240"/>
      <c r="L40" s="256"/>
      <c r="M40" s="257"/>
      <c r="N40" s="257"/>
      <c r="O40" s="240"/>
      <c r="P40" s="256"/>
      <c r="Q40" s="257"/>
      <c r="R40" s="257"/>
      <c r="S40" s="240"/>
      <c r="T40" s="256"/>
      <c r="U40" s="256"/>
      <c r="V40" s="256"/>
      <c r="W40" s="262"/>
      <c r="X40" s="256"/>
      <c r="Y40" s="256"/>
      <c r="Z40" s="256"/>
      <c r="AA40" s="256"/>
      <c r="AB40" s="256"/>
      <c r="AC40" s="256"/>
      <c r="AD40" s="265"/>
      <c r="AE40" s="258"/>
      <c r="AF40" s="259"/>
      <c r="AG40" s="256"/>
      <c r="AH40" s="256"/>
      <c r="AI40" s="244"/>
      <c r="AJ40" s="231"/>
      <c r="AK40" s="231"/>
      <c r="AL40" s="231"/>
      <c r="AM40" s="231"/>
      <c r="AN40" s="234"/>
      <c r="AP40" s="231"/>
      <c r="AQ40" s="231"/>
      <c r="AR40" s="231"/>
      <c r="AS40" s="231"/>
      <c r="AT40" s="133"/>
      <c r="AU40" s="238"/>
      <c r="AV40" s="133"/>
      <c r="AW40" s="133"/>
      <c r="AX40" s="231"/>
      <c r="AY40" s="234"/>
      <c r="AZ40" s="96"/>
    </row>
    <row r="41" spans="1:52" ht="12.75" customHeight="1" hidden="1">
      <c r="A41" s="185"/>
      <c r="B41" s="185"/>
      <c r="C41" s="232"/>
      <c r="D41" s="260"/>
      <c r="E41" s="473"/>
      <c r="F41" s="473"/>
      <c r="G41" s="473"/>
      <c r="H41" s="256"/>
      <c r="I41" s="257"/>
      <c r="J41" s="257"/>
      <c r="K41" s="240"/>
      <c r="L41" s="256"/>
      <c r="M41" s="257"/>
      <c r="N41" s="257"/>
      <c r="O41" s="240"/>
      <c r="P41" s="256"/>
      <c r="Q41" s="257"/>
      <c r="R41" s="257"/>
      <c r="S41" s="240"/>
      <c r="T41" s="256"/>
      <c r="U41" s="256"/>
      <c r="V41" s="256"/>
      <c r="W41" s="262"/>
      <c r="X41" s="256"/>
      <c r="Y41" s="256"/>
      <c r="Z41" s="256"/>
      <c r="AA41" s="256"/>
      <c r="AB41" s="256"/>
      <c r="AC41" s="256"/>
      <c r="AD41" s="265"/>
      <c r="AE41" s="258"/>
      <c r="AF41" s="259"/>
      <c r="AG41" s="256"/>
      <c r="AH41" s="256"/>
      <c r="AI41" s="244"/>
      <c r="AJ41" s="231"/>
      <c r="AK41" s="231"/>
      <c r="AL41" s="231"/>
      <c r="AM41" s="231"/>
      <c r="AN41" s="234"/>
      <c r="AP41" s="231"/>
      <c r="AQ41" s="231"/>
      <c r="AR41" s="231"/>
      <c r="AS41" s="231"/>
      <c r="AT41" s="133"/>
      <c r="AU41" s="238"/>
      <c r="AV41" s="283"/>
      <c r="AW41" s="133"/>
      <c r="AX41" s="231"/>
      <c r="AY41" s="234"/>
      <c r="AZ41" s="96"/>
    </row>
    <row r="42" spans="1:52" ht="12.75">
      <c r="A42" s="185"/>
      <c r="B42" s="185"/>
      <c r="C42" s="232"/>
      <c r="D42" s="260"/>
      <c r="E42" s="473"/>
      <c r="F42" s="473"/>
      <c r="G42" s="473"/>
      <c r="H42" s="256"/>
      <c r="I42" s="257"/>
      <c r="J42" s="257"/>
      <c r="K42" s="240"/>
      <c r="L42" s="256"/>
      <c r="M42" s="257"/>
      <c r="N42" s="257"/>
      <c r="O42" s="240"/>
      <c r="P42" s="256"/>
      <c r="Q42" s="257"/>
      <c r="R42" s="257"/>
      <c r="S42" s="240"/>
      <c r="T42" s="256"/>
      <c r="U42" s="256"/>
      <c r="V42" s="256"/>
      <c r="W42" s="262"/>
      <c r="X42" s="256"/>
      <c r="Y42" s="256"/>
      <c r="Z42" s="256"/>
      <c r="AA42" s="256"/>
      <c r="AB42" s="256"/>
      <c r="AC42" s="256"/>
      <c r="AD42" s="256"/>
      <c r="AE42" s="258"/>
      <c r="AF42" s="259"/>
      <c r="AG42" s="256"/>
      <c r="AH42" s="256"/>
      <c r="AI42" s="244"/>
      <c r="AJ42" s="231"/>
      <c r="AK42" s="231"/>
      <c r="AL42" s="231"/>
      <c r="AM42" s="231"/>
      <c r="AN42" s="234"/>
      <c r="AP42" s="231"/>
      <c r="AQ42" s="231"/>
      <c r="AR42" s="231"/>
      <c r="AS42" s="231"/>
      <c r="AT42" s="133"/>
      <c r="AU42" s="238"/>
      <c r="AV42" s="133"/>
      <c r="AW42" s="284"/>
      <c r="AX42" s="231"/>
      <c r="AY42" s="234"/>
      <c r="AZ42" s="96"/>
    </row>
    <row r="43" spans="1:52" ht="12.75">
      <c r="A43" s="185"/>
      <c r="B43" s="185"/>
      <c r="C43" s="232"/>
      <c r="D43" s="260"/>
      <c r="E43" s="473"/>
      <c r="F43" s="473"/>
      <c r="G43" s="473"/>
      <c r="H43" s="256"/>
      <c r="I43" s="186"/>
      <c r="J43" s="186"/>
      <c r="K43" s="240"/>
      <c r="L43" s="256"/>
      <c r="M43" s="186"/>
      <c r="N43" s="257"/>
      <c r="O43" s="240"/>
      <c r="P43" s="256"/>
      <c r="Q43" s="257"/>
      <c r="R43" s="257"/>
      <c r="S43" s="240"/>
      <c r="T43" s="256"/>
      <c r="U43" s="251"/>
      <c r="V43" s="251"/>
      <c r="W43" s="252"/>
      <c r="X43" s="251"/>
      <c r="Y43" s="251"/>
      <c r="Z43" s="251"/>
      <c r="AA43" s="251"/>
      <c r="AB43" s="256"/>
      <c r="AC43" s="256"/>
      <c r="AD43" s="265"/>
      <c r="AE43" s="258"/>
      <c r="AF43" s="243"/>
      <c r="AG43" s="256"/>
      <c r="AH43" s="256"/>
      <c r="AI43" s="244"/>
      <c r="AJ43" s="229"/>
      <c r="AK43" s="229"/>
      <c r="AL43" s="229"/>
      <c r="AM43" s="229"/>
      <c r="AN43" s="229"/>
      <c r="AP43" s="229"/>
      <c r="AQ43" s="229"/>
      <c r="AR43" s="229"/>
      <c r="AS43" s="229"/>
      <c r="AT43" s="64"/>
      <c r="AU43" s="285"/>
      <c r="AV43" s="285"/>
      <c r="AW43" s="273"/>
      <c r="AX43" s="231"/>
      <c r="AY43" s="229"/>
      <c r="AZ43" s="96"/>
    </row>
    <row r="44" spans="1:52" ht="12.75">
      <c r="A44" s="185"/>
      <c r="B44" s="185"/>
      <c r="C44" s="232"/>
      <c r="D44" s="260"/>
      <c r="E44" s="473"/>
      <c r="F44" s="473"/>
      <c r="G44" s="473"/>
      <c r="H44" s="256"/>
      <c r="I44" s="257"/>
      <c r="J44" s="257"/>
      <c r="K44" s="240"/>
      <c r="L44" s="256"/>
      <c r="M44" s="257"/>
      <c r="N44" s="257"/>
      <c r="O44" s="240"/>
      <c r="P44" s="256"/>
      <c r="Q44" s="257"/>
      <c r="R44" s="257"/>
      <c r="S44" s="248"/>
      <c r="T44" s="256"/>
      <c r="U44" s="251"/>
      <c r="V44" s="251"/>
      <c r="W44" s="252"/>
      <c r="X44" s="251"/>
      <c r="Y44" s="251"/>
      <c r="Z44" s="251"/>
      <c r="AA44" s="251"/>
      <c r="AB44" s="256"/>
      <c r="AC44" s="256"/>
      <c r="AD44" s="265"/>
      <c r="AE44" s="258"/>
      <c r="AF44" s="243"/>
      <c r="AG44" s="286"/>
      <c r="AH44" s="256"/>
      <c r="AI44" s="244"/>
      <c r="AJ44" s="229"/>
      <c r="AK44" s="229"/>
      <c r="AL44" s="229"/>
      <c r="AM44" s="229"/>
      <c r="AN44" s="229"/>
      <c r="AO44" s="99"/>
      <c r="AP44" s="229"/>
      <c r="AQ44" s="229"/>
      <c r="AR44" s="229"/>
      <c r="AS44" s="229"/>
      <c r="AT44" s="284"/>
      <c r="AU44" s="287"/>
      <c r="AV44" s="288"/>
      <c r="AW44" s="288"/>
      <c r="AX44" s="231"/>
      <c r="AY44" s="229"/>
      <c r="AZ44" s="96"/>
    </row>
    <row r="45" spans="1:52" ht="12.75">
      <c r="A45" s="185"/>
      <c r="B45" s="185"/>
      <c r="C45" s="232"/>
      <c r="D45" s="260"/>
      <c r="E45" s="473"/>
      <c r="F45" s="473"/>
      <c r="G45" s="473"/>
      <c r="H45" s="256"/>
      <c r="I45" s="257"/>
      <c r="J45" s="257"/>
      <c r="K45" s="240"/>
      <c r="L45" s="256"/>
      <c r="M45" s="257"/>
      <c r="N45" s="257"/>
      <c r="O45" s="240"/>
      <c r="P45" s="256"/>
      <c r="Q45" s="257"/>
      <c r="R45" s="257"/>
      <c r="S45" s="240"/>
      <c r="T45" s="256"/>
      <c r="U45" s="256"/>
      <c r="V45" s="256"/>
      <c r="W45" s="262"/>
      <c r="X45" s="256"/>
      <c r="Y45" s="256"/>
      <c r="Z45" s="256"/>
      <c r="AA45" s="256"/>
      <c r="AB45" s="256"/>
      <c r="AC45" s="256"/>
      <c r="AD45" s="265"/>
      <c r="AE45" s="258"/>
      <c r="AF45" s="243"/>
      <c r="AG45" s="266"/>
      <c r="AH45" s="256"/>
      <c r="AI45" s="244"/>
      <c r="AJ45" s="231"/>
      <c r="AK45" s="231"/>
      <c r="AL45" s="231"/>
      <c r="AM45" s="231"/>
      <c r="AN45" s="231"/>
      <c r="AO45" s="92"/>
      <c r="AP45" s="231"/>
      <c r="AQ45" s="231"/>
      <c r="AR45" s="231"/>
      <c r="AS45" s="229"/>
      <c r="AT45" s="133"/>
      <c r="AU45" s="289"/>
      <c r="AV45" s="288"/>
      <c r="AW45" s="288"/>
      <c r="AX45" s="17"/>
      <c r="AY45" s="96"/>
      <c r="AZ45" s="96"/>
    </row>
    <row r="46" spans="1:52" ht="12.75" customHeight="1" hidden="1">
      <c r="A46" s="185"/>
      <c r="B46" s="185"/>
      <c r="C46" s="232"/>
      <c r="D46" s="260"/>
      <c r="E46" s="260"/>
      <c r="F46" s="260"/>
      <c r="G46" s="260"/>
      <c r="H46" s="256"/>
      <c r="I46" s="257"/>
      <c r="J46" s="257"/>
      <c r="K46" s="240"/>
      <c r="L46" s="256"/>
      <c r="M46" s="257"/>
      <c r="N46" s="257"/>
      <c r="O46" s="240"/>
      <c r="P46" s="256"/>
      <c r="Q46" s="257"/>
      <c r="R46" s="257"/>
      <c r="S46" s="240"/>
      <c r="T46" s="256"/>
      <c r="U46" s="256"/>
      <c r="V46" s="256"/>
      <c r="W46" s="262"/>
      <c r="X46" s="256"/>
      <c r="Y46" s="256"/>
      <c r="Z46" s="256"/>
      <c r="AA46" s="256"/>
      <c r="AB46" s="256"/>
      <c r="AC46" s="256"/>
      <c r="AD46" s="265"/>
      <c r="AE46" s="258"/>
      <c r="AF46" s="243"/>
      <c r="AG46" s="266"/>
      <c r="AH46" s="256"/>
      <c r="AI46" s="244"/>
      <c r="AJ46" s="231"/>
      <c r="AK46" s="231"/>
      <c r="AL46" s="231"/>
      <c r="AM46" s="231"/>
      <c r="AN46" s="231"/>
      <c r="AO46" s="92"/>
      <c r="AP46" s="231"/>
      <c r="AQ46" s="231"/>
      <c r="AR46" s="231"/>
      <c r="AS46" s="229"/>
      <c r="AT46" s="133"/>
      <c r="AU46" s="289"/>
      <c r="AV46" s="288"/>
      <c r="AW46" s="288"/>
      <c r="AX46" s="17"/>
      <c r="AY46" s="96"/>
      <c r="AZ46" s="96"/>
    </row>
    <row r="47" spans="1:52" ht="12.75" customHeight="1" hidden="1">
      <c r="A47" s="185"/>
      <c r="B47" s="185"/>
      <c r="C47" s="232"/>
      <c r="D47" s="260"/>
      <c r="E47" s="260"/>
      <c r="F47" s="260"/>
      <c r="G47" s="260"/>
      <c r="H47" s="256"/>
      <c r="I47" s="257"/>
      <c r="J47" s="257"/>
      <c r="K47" s="240"/>
      <c r="L47" s="256"/>
      <c r="M47" s="257"/>
      <c r="N47" s="257"/>
      <c r="O47" s="240"/>
      <c r="P47" s="256"/>
      <c r="Q47" s="257"/>
      <c r="R47" s="257"/>
      <c r="S47" s="240"/>
      <c r="T47" s="256"/>
      <c r="U47" s="256"/>
      <c r="V47" s="256"/>
      <c r="W47" s="262"/>
      <c r="X47" s="256"/>
      <c r="Y47" s="256"/>
      <c r="Z47" s="256"/>
      <c r="AA47" s="256"/>
      <c r="AB47" s="256"/>
      <c r="AC47" s="256"/>
      <c r="AD47" s="265"/>
      <c r="AE47" s="258"/>
      <c r="AF47" s="243"/>
      <c r="AG47" s="266"/>
      <c r="AH47" s="256"/>
      <c r="AI47" s="244"/>
      <c r="AJ47" s="231"/>
      <c r="AK47" s="231"/>
      <c r="AL47" s="231"/>
      <c r="AM47" s="231"/>
      <c r="AN47" s="231"/>
      <c r="AO47" s="92"/>
      <c r="AP47" s="231"/>
      <c r="AQ47" s="231"/>
      <c r="AR47" s="231"/>
      <c r="AS47" s="229"/>
      <c r="AT47" s="273"/>
      <c r="AU47" s="285"/>
      <c r="AV47" s="273"/>
      <c r="AW47" s="273"/>
      <c r="AX47" s="17"/>
      <c r="AY47" s="96"/>
      <c r="AZ47" s="96"/>
    </row>
    <row r="48" spans="1:52" ht="12.75" hidden="1">
      <c r="A48" s="185"/>
      <c r="B48" s="185"/>
      <c r="C48" s="232"/>
      <c r="D48" s="260"/>
      <c r="E48" s="260"/>
      <c r="F48" s="255"/>
      <c r="G48" s="260"/>
      <c r="H48" s="256"/>
      <c r="I48" s="257"/>
      <c r="J48" s="257"/>
      <c r="K48" s="240"/>
      <c r="L48" s="256"/>
      <c r="M48" s="257"/>
      <c r="N48" s="257"/>
      <c r="O48" s="240"/>
      <c r="P48" s="256"/>
      <c r="Q48" s="257"/>
      <c r="R48" s="257"/>
      <c r="S48" s="240"/>
      <c r="T48" s="256"/>
      <c r="U48" s="256"/>
      <c r="V48" s="256"/>
      <c r="W48" s="262"/>
      <c r="X48" s="256"/>
      <c r="Y48" s="256"/>
      <c r="Z48" s="256"/>
      <c r="AA48" s="256"/>
      <c r="AB48" s="256"/>
      <c r="AC48" s="256"/>
      <c r="AD48" s="265"/>
      <c r="AE48" s="258"/>
      <c r="AF48" s="243"/>
      <c r="AG48" s="266"/>
      <c r="AH48" s="256"/>
      <c r="AI48" s="244"/>
      <c r="AJ48" s="231"/>
      <c r="AK48" s="231"/>
      <c r="AL48" s="231"/>
      <c r="AM48" s="231"/>
      <c r="AN48" s="231"/>
      <c r="AO48" s="92"/>
      <c r="AP48" s="231"/>
      <c r="AQ48" s="231"/>
      <c r="AR48" s="231"/>
      <c r="AS48" s="229"/>
      <c r="AT48" s="133"/>
      <c r="AU48" s="238"/>
      <c r="AV48" s="133"/>
      <c r="AW48" s="133"/>
      <c r="AX48" s="17"/>
      <c r="AY48" s="96"/>
      <c r="AZ48" s="96"/>
    </row>
    <row r="49" spans="1:52" ht="12.75" hidden="1">
      <c r="A49" s="185"/>
      <c r="B49" s="185"/>
      <c r="C49" s="232"/>
      <c r="D49" s="290"/>
      <c r="E49" s="290"/>
      <c r="F49" s="260"/>
      <c r="G49" s="290"/>
      <c r="H49" s="291"/>
      <c r="I49" s="257"/>
      <c r="J49" s="257"/>
      <c r="K49" s="240"/>
      <c r="L49" s="291"/>
      <c r="M49" s="257"/>
      <c r="N49" s="257"/>
      <c r="O49" s="240"/>
      <c r="P49" s="291"/>
      <c r="Q49" s="257"/>
      <c r="R49" s="257"/>
      <c r="S49" s="240"/>
      <c r="T49" s="291"/>
      <c r="U49" s="256"/>
      <c r="V49" s="256"/>
      <c r="W49" s="262"/>
      <c r="X49" s="256"/>
      <c r="Y49" s="256"/>
      <c r="Z49" s="256"/>
      <c r="AA49" s="291"/>
      <c r="AB49" s="291"/>
      <c r="AC49" s="291"/>
      <c r="AD49" s="265"/>
      <c r="AE49" s="258"/>
      <c r="AF49" s="243"/>
      <c r="AG49" s="266"/>
      <c r="AH49" s="256"/>
      <c r="AI49" s="244"/>
      <c r="AJ49" s="231"/>
      <c r="AK49" s="231"/>
      <c r="AL49" s="231"/>
      <c r="AM49" s="231"/>
      <c r="AN49" s="231"/>
      <c r="AO49" s="92"/>
      <c r="AP49" s="231"/>
      <c r="AQ49" s="231"/>
      <c r="AR49" s="231"/>
      <c r="AS49" s="229"/>
      <c r="AT49" s="133"/>
      <c r="AU49" s="238"/>
      <c r="AV49" s="133"/>
      <c r="AW49" s="133"/>
      <c r="AX49" s="17"/>
      <c r="AY49" s="96"/>
      <c r="AZ49" s="96"/>
    </row>
    <row r="50" spans="1:52" ht="12.75" hidden="1">
      <c r="A50" s="185"/>
      <c r="B50" s="185"/>
      <c r="C50" s="232"/>
      <c r="D50" s="290"/>
      <c r="E50" s="290"/>
      <c r="F50" s="466"/>
      <c r="G50" s="466"/>
      <c r="H50" s="291"/>
      <c r="I50" s="257"/>
      <c r="J50" s="257"/>
      <c r="K50" s="240"/>
      <c r="L50" s="291"/>
      <c r="M50" s="257"/>
      <c r="N50" s="257"/>
      <c r="O50" s="240"/>
      <c r="P50" s="291"/>
      <c r="Q50" s="257"/>
      <c r="R50" s="257"/>
      <c r="S50" s="240"/>
      <c r="T50" s="291"/>
      <c r="U50" s="256"/>
      <c r="V50" s="256"/>
      <c r="W50" s="262"/>
      <c r="X50" s="256"/>
      <c r="Y50" s="256"/>
      <c r="Z50" s="256"/>
      <c r="AA50" s="291"/>
      <c r="AB50" s="291"/>
      <c r="AC50" s="291"/>
      <c r="AD50" s="265"/>
      <c r="AE50" s="258"/>
      <c r="AF50" s="243"/>
      <c r="AG50" s="266"/>
      <c r="AH50" s="256"/>
      <c r="AI50" s="244"/>
      <c r="AJ50" s="231"/>
      <c r="AK50" s="231"/>
      <c r="AL50" s="231"/>
      <c r="AM50" s="231"/>
      <c r="AN50" s="231"/>
      <c r="AO50" s="92"/>
      <c r="AP50" s="231"/>
      <c r="AQ50" s="231"/>
      <c r="AR50" s="231"/>
      <c r="AS50" s="229"/>
      <c r="AT50" s="133"/>
      <c r="AU50" s="238"/>
      <c r="AV50" s="133"/>
      <c r="AW50" s="133"/>
      <c r="AX50" s="17"/>
      <c r="AY50" s="96"/>
      <c r="AZ50" s="96"/>
    </row>
    <row r="51" spans="1:52" ht="12.75" hidden="1">
      <c r="A51" s="185"/>
      <c r="B51" s="185"/>
      <c r="C51" s="232"/>
      <c r="D51" s="290"/>
      <c r="E51" s="290"/>
      <c r="F51" s="466"/>
      <c r="G51" s="466"/>
      <c r="H51" s="291"/>
      <c r="I51" s="257"/>
      <c r="J51" s="257"/>
      <c r="K51" s="240"/>
      <c r="L51" s="291"/>
      <c r="M51" s="257"/>
      <c r="N51" s="257"/>
      <c r="O51" s="240"/>
      <c r="P51" s="291"/>
      <c r="Q51" s="257"/>
      <c r="R51" s="257"/>
      <c r="S51" s="240"/>
      <c r="T51" s="291"/>
      <c r="U51" s="256"/>
      <c r="V51" s="256"/>
      <c r="W51" s="262"/>
      <c r="X51" s="256"/>
      <c r="Y51" s="256"/>
      <c r="Z51" s="256"/>
      <c r="AA51" s="291"/>
      <c r="AB51" s="291"/>
      <c r="AC51" s="291"/>
      <c r="AD51" s="265"/>
      <c r="AE51" s="258"/>
      <c r="AF51" s="243"/>
      <c r="AG51" s="266"/>
      <c r="AH51" s="256"/>
      <c r="AI51" s="244"/>
      <c r="AJ51" s="231"/>
      <c r="AK51" s="231"/>
      <c r="AL51" s="231"/>
      <c r="AM51" s="231"/>
      <c r="AN51" s="231"/>
      <c r="AO51" s="92"/>
      <c r="AP51" s="231"/>
      <c r="AQ51" s="231"/>
      <c r="AR51" s="231"/>
      <c r="AS51" s="229"/>
      <c r="AT51" s="133"/>
      <c r="AU51" s="238"/>
      <c r="AV51" s="133"/>
      <c r="AW51" s="133"/>
      <c r="AX51" s="17"/>
      <c r="AY51" s="96"/>
      <c r="AZ51" s="96"/>
    </row>
    <row r="52" spans="1:52" ht="12.75" hidden="1">
      <c r="A52" s="185"/>
      <c r="B52" s="185"/>
      <c r="C52" s="232"/>
      <c r="D52" s="290"/>
      <c r="E52" s="290"/>
      <c r="F52" s="466"/>
      <c r="G52" s="466"/>
      <c r="H52" s="291"/>
      <c r="I52" s="257"/>
      <c r="J52" s="257"/>
      <c r="K52" s="240"/>
      <c r="L52" s="291"/>
      <c r="M52" s="257"/>
      <c r="N52" s="257"/>
      <c r="O52" s="240"/>
      <c r="P52" s="291"/>
      <c r="Q52" s="257"/>
      <c r="R52" s="257"/>
      <c r="S52" s="240"/>
      <c r="T52" s="291"/>
      <c r="U52" s="256"/>
      <c r="V52" s="256"/>
      <c r="W52" s="262"/>
      <c r="X52" s="256"/>
      <c r="Y52" s="256"/>
      <c r="Z52" s="256"/>
      <c r="AA52" s="291"/>
      <c r="AB52" s="291"/>
      <c r="AC52" s="291"/>
      <c r="AD52" s="265"/>
      <c r="AE52" s="258"/>
      <c r="AF52" s="243"/>
      <c r="AG52" s="266"/>
      <c r="AH52" s="256"/>
      <c r="AI52" s="244"/>
      <c r="AJ52" s="231"/>
      <c r="AK52" s="231"/>
      <c r="AL52" s="231"/>
      <c r="AM52" s="231"/>
      <c r="AN52" s="231"/>
      <c r="AO52" s="92"/>
      <c r="AP52" s="231"/>
      <c r="AQ52" s="231"/>
      <c r="AR52" s="231"/>
      <c r="AS52" s="229"/>
      <c r="AT52" s="133"/>
      <c r="AU52" s="238"/>
      <c r="AV52" s="133"/>
      <c r="AW52" s="133"/>
      <c r="AX52" s="17"/>
      <c r="AY52" s="96"/>
      <c r="AZ52" s="96"/>
    </row>
    <row r="53" spans="1:52" ht="12.75" hidden="1">
      <c r="A53" s="185"/>
      <c r="B53" s="185"/>
      <c r="C53" s="232"/>
      <c r="D53" s="290"/>
      <c r="E53" s="290"/>
      <c r="F53" s="466"/>
      <c r="G53" s="466"/>
      <c r="H53" s="291"/>
      <c r="I53" s="257"/>
      <c r="J53" s="257"/>
      <c r="K53" s="240"/>
      <c r="L53" s="291"/>
      <c r="M53" s="257"/>
      <c r="N53" s="257"/>
      <c r="O53" s="240"/>
      <c r="P53" s="291"/>
      <c r="Q53" s="257"/>
      <c r="R53" s="257"/>
      <c r="S53" s="240"/>
      <c r="T53" s="291"/>
      <c r="U53" s="256"/>
      <c r="V53" s="256"/>
      <c r="W53" s="262"/>
      <c r="X53" s="256"/>
      <c r="Y53" s="256"/>
      <c r="Z53" s="256"/>
      <c r="AA53" s="291"/>
      <c r="AB53" s="291"/>
      <c r="AC53" s="291"/>
      <c r="AD53" s="265"/>
      <c r="AE53" s="258"/>
      <c r="AF53" s="243"/>
      <c r="AG53" s="266"/>
      <c r="AH53" s="256"/>
      <c r="AI53" s="244"/>
      <c r="AJ53" s="231"/>
      <c r="AK53" s="231"/>
      <c r="AL53" s="231"/>
      <c r="AM53" s="231"/>
      <c r="AN53" s="231"/>
      <c r="AO53" s="92"/>
      <c r="AP53" s="231"/>
      <c r="AQ53" s="231"/>
      <c r="AR53" s="231"/>
      <c r="AS53" s="229"/>
      <c r="AT53" s="133"/>
      <c r="AU53" s="238"/>
      <c r="AV53" s="133"/>
      <c r="AW53" s="133"/>
      <c r="AX53" s="17"/>
      <c r="AY53" s="96"/>
      <c r="AZ53" s="96"/>
    </row>
    <row r="54" spans="1:52" ht="12.75" hidden="1">
      <c r="A54" s="185"/>
      <c r="B54" s="185"/>
      <c r="C54" s="232"/>
      <c r="D54" s="290"/>
      <c r="E54" s="290"/>
      <c r="F54" s="292"/>
      <c r="G54" s="293"/>
      <c r="H54" s="291"/>
      <c r="I54" s="257"/>
      <c r="J54" s="257"/>
      <c r="K54" s="240"/>
      <c r="L54" s="291"/>
      <c r="M54" s="257"/>
      <c r="N54" s="257"/>
      <c r="O54" s="240"/>
      <c r="P54" s="291"/>
      <c r="Q54" s="257"/>
      <c r="R54" s="257"/>
      <c r="S54" s="240"/>
      <c r="T54" s="291"/>
      <c r="U54" s="256"/>
      <c r="V54" s="256"/>
      <c r="W54" s="262"/>
      <c r="X54" s="256"/>
      <c r="Y54" s="256"/>
      <c r="Z54" s="256"/>
      <c r="AA54" s="291"/>
      <c r="AB54" s="291"/>
      <c r="AC54" s="291"/>
      <c r="AD54" s="265"/>
      <c r="AE54" s="258"/>
      <c r="AF54" s="243"/>
      <c r="AG54" s="266"/>
      <c r="AH54" s="256"/>
      <c r="AI54" s="244"/>
      <c r="AJ54" s="231"/>
      <c r="AK54" s="231"/>
      <c r="AL54" s="231"/>
      <c r="AM54" s="231"/>
      <c r="AN54" s="231"/>
      <c r="AO54" s="92"/>
      <c r="AP54" s="231"/>
      <c r="AQ54" s="231"/>
      <c r="AR54" s="231"/>
      <c r="AS54" s="229"/>
      <c r="AT54" s="133"/>
      <c r="AU54" s="238"/>
      <c r="AV54" s="133"/>
      <c r="AW54" s="133"/>
      <c r="AX54" s="17"/>
      <c r="AY54" s="96"/>
      <c r="AZ54" s="96"/>
    </row>
    <row r="55" spans="1:52" ht="12.75" hidden="1">
      <c r="A55" s="185"/>
      <c r="B55" s="185"/>
      <c r="C55" s="232"/>
      <c r="D55" s="290"/>
      <c r="E55" s="290"/>
      <c r="F55" s="294"/>
      <c r="G55" s="295"/>
      <c r="H55" s="291"/>
      <c r="I55" s="257"/>
      <c r="J55" s="257"/>
      <c r="K55" s="240"/>
      <c r="L55" s="291"/>
      <c r="M55" s="257"/>
      <c r="N55" s="257"/>
      <c r="O55" s="240"/>
      <c r="P55" s="291"/>
      <c r="Q55" s="257"/>
      <c r="R55" s="257"/>
      <c r="S55" s="240"/>
      <c r="T55" s="291"/>
      <c r="U55" s="256"/>
      <c r="V55" s="256"/>
      <c r="W55" s="262"/>
      <c r="X55" s="256"/>
      <c r="Y55" s="256"/>
      <c r="Z55" s="256"/>
      <c r="AA55" s="291"/>
      <c r="AB55" s="291"/>
      <c r="AC55" s="291"/>
      <c r="AD55" s="265"/>
      <c r="AE55" s="258"/>
      <c r="AF55" s="243"/>
      <c r="AG55" s="266"/>
      <c r="AH55" s="256"/>
      <c r="AI55" s="244"/>
      <c r="AJ55" s="231"/>
      <c r="AK55" s="231"/>
      <c r="AL55" s="231"/>
      <c r="AM55" s="231"/>
      <c r="AN55" s="231"/>
      <c r="AO55" s="92"/>
      <c r="AP55" s="231"/>
      <c r="AQ55" s="231"/>
      <c r="AR55" s="231"/>
      <c r="AS55" s="229"/>
      <c r="AT55" s="133"/>
      <c r="AU55" s="133"/>
      <c r="AV55" s="133"/>
      <c r="AW55" s="133"/>
      <c r="AX55" s="17"/>
      <c r="AY55" s="96"/>
      <c r="AZ55" s="96"/>
    </row>
    <row r="56" spans="1:114" ht="12.75" hidden="1">
      <c r="A56" s="185"/>
      <c r="B56" s="185"/>
      <c r="C56" s="232"/>
      <c r="D56" s="290"/>
      <c r="E56" s="290"/>
      <c r="F56" s="474"/>
      <c r="G56" s="474"/>
      <c r="H56" s="291"/>
      <c r="I56" s="257"/>
      <c r="J56" s="257"/>
      <c r="K56" s="240"/>
      <c r="L56" s="291"/>
      <c r="M56" s="257"/>
      <c r="N56" s="257"/>
      <c r="O56" s="240"/>
      <c r="P56" s="291"/>
      <c r="Q56" s="257"/>
      <c r="R56" s="257"/>
      <c r="S56" s="240"/>
      <c r="T56" s="291"/>
      <c r="U56" s="256"/>
      <c r="V56" s="256"/>
      <c r="W56" s="262"/>
      <c r="X56" s="256"/>
      <c r="Y56" s="256"/>
      <c r="Z56" s="256"/>
      <c r="AA56" s="291"/>
      <c r="AB56" s="291"/>
      <c r="AC56" s="291"/>
      <c r="AD56" s="265"/>
      <c r="AE56" s="258"/>
      <c r="AF56" s="243"/>
      <c r="AG56" s="266"/>
      <c r="AH56" s="256"/>
      <c r="AI56" s="244"/>
      <c r="AJ56" s="231"/>
      <c r="AK56" s="231"/>
      <c r="AL56" s="231"/>
      <c r="AM56" s="231"/>
      <c r="AN56" s="231"/>
      <c r="AO56" s="92"/>
      <c r="AP56" s="231"/>
      <c r="AQ56" s="231"/>
      <c r="AR56" s="231"/>
      <c r="AS56" s="229"/>
      <c r="AT56" s="133"/>
      <c r="AU56" s="238"/>
      <c r="AV56" s="133"/>
      <c r="AW56" s="133"/>
      <c r="AX56" s="17"/>
      <c r="AY56" s="96"/>
      <c r="AZ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</row>
    <row r="57" spans="1:114" ht="12.75" hidden="1">
      <c r="A57" s="190"/>
      <c r="B57" s="190"/>
      <c r="C57" s="296"/>
      <c r="D57" s="290"/>
      <c r="E57" s="297"/>
      <c r="F57" s="260"/>
      <c r="G57" s="295"/>
      <c r="H57" s="291"/>
      <c r="I57" s="298"/>
      <c r="J57" s="257"/>
      <c r="K57" s="299"/>
      <c r="L57" s="291"/>
      <c r="M57" s="298"/>
      <c r="N57" s="257"/>
      <c r="O57" s="300"/>
      <c r="P57" s="291"/>
      <c r="Q57" s="298"/>
      <c r="R57" s="257"/>
      <c r="S57" s="240"/>
      <c r="T57" s="291"/>
      <c r="U57" s="291"/>
      <c r="V57" s="291"/>
      <c r="W57" s="301"/>
      <c r="X57" s="291"/>
      <c r="Y57" s="291"/>
      <c r="Z57" s="291"/>
      <c r="AA57" s="291"/>
      <c r="AB57" s="291"/>
      <c r="AC57" s="291"/>
      <c r="AD57" s="302"/>
      <c r="AE57" s="258"/>
      <c r="AF57" s="303"/>
      <c r="AG57" s="304"/>
      <c r="AH57" s="256"/>
      <c r="AI57" s="244"/>
      <c r="AJ57" s="231"/>
      <c r="AK57" s="231"/>
      <c r="AL57" s="231"/>
      <c r="AM57" s="231"/>
      <c r="AN57" s="231"/>
      <c r="AO57" s="92"/>
      <c r="AP57" s="231"/>
      <c r="AQ57" s="231"/>
      <c r="AR57" s="231"/>
      <c r="AS57" s="229"/>
      <c r="AT57" s="133"/>
      <c r="AU57" s="238"/>
      <c r="AV57" s="133"/>
      <c r="AW57" s="133"/>
      <c r="AX57" s="17"/>
      <c r="AY57" s="96"/>
      <c r="AZ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</row>
    <row r="58" spans="1:114" ht="12.75">
      <c r="A58" s="190"/>
      <c r="B58" s="190"/>
      <c r="C58" s="296"/>
      <c r="D58" s="290"/>
      <c r="E58" s="475"/>
      <c r="F58" s="475"/>
      <c r="G58" s="475"/>
      <c r="H58" s="290"/>
      <c r="I58" s="298"/>
      <c r="J58" s="257"/>
      <c r="K58" s="305"/>
      <c r="L58" s="256"/>
      <c r="M58" s="298"/>
      <c r="N58" s="257"/>
      <c r="O58" s="300"/>
      <c r="P58" s="256"/>
      <c r="Q58" s="298"/>
      <c r="R58" s="257"/>
      <c r="S58" s="300"/>
      <c r="T58" s="256"/>
      <c r="U58" s="291"/>
      <c r="V58" s="291"/>
      <c r="W58" s="301"/>
      <c r="X58" s="291"/>
      <c r="Y58" s="291"/>
      <c r="Z58" s="291"/>
      <c r="AA58" s="291"/>
      <c r="AB58" s="256"/>
      <c r="AC58" s="256"/>
      <c r="AD58" s="302"/>
      <c r="AE58" s="258"/>
      <c r="AF58" s="306"/>
      <c r="AG58" s="304"/>
      <c r="AH58" s="256"/>
      <c r="AI58" s="307"/>
      <c r="AJ58" s="231"/>
      <c r="AK58" s="231"/>
      <c r="AL58" s="231"/>
      <c r="AM58" s="231"/>
      <c r="AN58" s="231"/>
      <c r="AO58" s="92"/>
      <c r="AP58" s="231"/>
      <c r="AQ58" s="231"/>
      <c r="AR58" s="231"/>
      <c r="AS58" s="229"/>
      <c r="AT58" s="133"/>
      <c r="AU58" s="238"/>
      <c r="AV58" s="133"/>
      <c r="AW58" s="133"/>
      <c r="AX58" s="17"/>
      <c r="AY58" s="96"/>
      <c r="AZ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</row>
    <row r="59" spans="1:114" ht="12.75">
      <c r="A59" s="308" t="s">
        <v>103</v>
      </c>
      <c r="B59" s="308"/>
      <c r="C59" s="308"/>
      <c r="D59" s="308"/>
      <c r="E59" s="476"/>
      <c r="F59" s="476"/>
      <c r="G59" s="476"/>
      <c r="H59" s="309">
        <f aca="true" t="shared" si="1" ref="H59:Q59">SUM(H6,H15,H24,H27,H38)</f>
        <v>8049</v>
      </c>
      <c r="I59" s="309">
        <f t="shared" si="1"/>
        <v>105</v>
      </c>
      <c r="J59" s="309">
        <f t="shared" si="1"/>
        <v>8154</v>
      </c>
      <c r="K59" s="310"/>
      <c r="L59" s="309">
        <f t="shared" si="1"/>
        <v>2232</v>
      </c>
      <c r="M59" s="309">
        <f t="shared" si="1"/>
        <v>27</v>
      </c>
      <c r="N59" s="309">
        <f t="shared" si="1"/>
        <v>2259</v>
      </c>
      <c r="O59" s="311"/>
      <c r="P59" s="309">
        <f t="shared" si="1"/>
        <v>12054</v>
      </c>
      <c r="Q59" s="309">
        <f t="shared" si="1"/>
        <v>130</v>
      </c>
      <c r="R59" s="312">
        <f>SUM(R6,R15,R24,R27,R38)</f>
        <v>12184</v>
      </c>
      <c r="S59" s="310"/>
      <c r="T59" s="309">
        <f>SUM(T6,T15,T24,T27,T38)</f>
        <v>2010</v>
      </c>
      <c r="U59" s="312">
        <f aca="true" t="shared" si="2" ref="U59:AD59">SUM(U6,U15,U24,U27,U38)</f>
        <v>315</v>
      </c>
      <c r="V59" s="312">
        <f t="shared" si="2"/>
        <v>2325</v>
      </c>
      <c r="W59" s="313">
        <v>32.8</v>
      </c>
      <c r="X59" s="312">
        <f t="shared" si="2"/>
        <v>200</v>
      </c>
      <c r="Y59" s="312">
        <f t="shared" si="2"/>
        <v>0</v>
      </c>
      <c r="Z59" s="312">
        <f t="shared" si="2"/>
        <v>200</v>
      </c>
      <c r="AA59" s="312"/>
      <c r="AB59" s="309">
        <f t="shared" si="2"/>
        <v>3700</v>
      </c>
      <c r="AC59" s="309">
        <f>SUM(AC18:AC58)</f>
        <v>5000</v>
      </c>
      <c r="AD59" s="309">
        <f t="shared" si="2"/>
        <v>8700</v>
      </c>
      <c r="AE59" s="225">
        <f>SUM(AD59/AC59)*100</f>
        <v>174</v>
      </c>
      <c r="AF59" s="314">
        <f>SUM(H59,L59,P59,T59,X59,AB59)</f>
        <v>28245</v>
      </c>
      <c r="AG59" s="315">
        <f>SUM(I59,M59,Q59,U59,Y59,AC59)</f>
        <v>5577</v>
      </c>
      <c r="AH59" s="315">
        <f>SUM(J59,N59,R59,V59,Z59,AD59)</f>
        <v>33822</v>
      </c>
      <c r="AI59" s="316">
        <f>AVERAGE(AH59/AG59)*100</f>
        <v>606.4550833781603</v>
      </c>
      <c r="AJ59" s="231"/>
      <c r="AK59" s="231"/>
      <c r="AL59" s="231"/>
      <c r="AM59" s="231"/>
      <c r="AN59" s="231"/>
      <c r="AO59" s="92"/>
      <c r="AP59" s="231"/>
      <c r="AQ59" s="231"/>
      <c r="AR59" s="231"/>
      <c r="AS59" s="229"/>
      <c r="AT59" s="133"/>
      <c r="AU59" s="238"/>
      <c r="AV59" s="133"/>
      <c r="AW59" s="133"/>
      <c r="AX59" s="17"/>
      <c r="AY59" s="96"/>
      <c r="AZ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</row>
    <row r="60" spans="1:114" ht="12.75">
      <c r="A60" s="190"/>
      <c r="B60" s="190"/>
      <c r="C60" s="296"/>
      <c r="D60" s="27"/>
      <c r="E60" s="477"/>
      <c r="F60" s="477"/>
      <c r="G60" s="477"/>
      <c r="H60" s="156"/>
      <c r="I60" s="298"/>
      <c r="J60" s="257"/>
      <c r="K60" s="221"/>
      <c r="L60" s="156"/>
      <c r="M60" s="298"/>
      <c r="N60" s="257"/>
      <c r="O60" s="317"/>
      <c r="P60" s="156"/>
      <c r="Q60" s="298"/>
      <c r="R60" s="257"/>
      <c r="S60" s="318"/>
      <c r="T60" s="156"/>
      <c r="U60" s="291"/>
      <c r="V60" s="291"/>
      <c r="W60" s="301"/>
      <c r="X60" s="291"/>
      <c r="Y60" s="291"/>
      <c r="Z60" s="291"/>
      <c r="AA60" s="319"/>
      <c r="AB60" s="156"/>
      <c r="AC60" s="291"/>
      <c r="AD60" s="302"/>
      <c r="AE60" s="225"/>
      <c r="AF60" s="320"/>
      <c r="AG60" s="154"/>
      <c r="AH60" s="154"/>
      <c r="AI60" s="321"/>
      <c r="AJ60" s="231"/>
      <c r="AK60" s="231"/>
      <c r="AL60" s="231"/>
      <c r="AM60" s="231"/>
      <c r="AN60" s="231"/>
      <c r="AO60" s="92"/>
      <c r="AP60" s="231"/>
      <c r="AQ60" s="231"/>
      <c r="AR60" s="231"/>
      <c r="AS60" s="229"/>
      <c r="AT60" s="133"/>
      <c r="AU60" s="238"/>
      <c r="AV60" s="133"/>
      <c r="AW60" s="133"/>
      <c r="AX60" s="17"/>
      <c r="AY60" s="96"/>
      <c r="AZ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</row>
    <row r="61" spans="1:114" ht="12.75">
      <c r="A61" s="190"/>
      <c r="B61" s="190"/>
      <c r="C61" s="296"/>
      <c r="D61" s="185"/>
      <c r="E61" s="471"/>
      <c r="F61" s="471"/>
      <c r="G61" s="471"/>
      <c r="H61" s="185"/>
      <c r="I61" s="298"/>
      <c r="J61" s="257"/>
      <c r="K61" s="248"/>
      <c r="L61" s="185"/>
      <c r="M61" s="298"/>
      <c r="N61" s="257"/>
      <c r="O61" s="240"/>
      <c r="P61" s="322"/>
      <c r="Q61" s="298"/>
      <c r="R61" s="257"/>
      <c r="S61" s="248"/>
      <c r="T61" s="185"/>
      <c r="U61" s="291"/>
      <c r="V61" s="291"/>
      <c r="W61" s="301"/>
      <c r="X61" s="291"/>
      <c r="Y61" s="291"/>
      <c r="Z61" s="291"/>
      <c r="AA61" s="291"/>
      <c r="AB61" s="185"/>
      <c r="AC61" s="291"/>
      <c r="AD61" s="302"/>
      <c r="AE61" s="242"/>
      <c r="AF61" s="243"/>
      <c r="AG61" s="323"/>
      <c r="AH61" s="323"/>
      <c r="AI61" s="244"/>
      <c r="AJ61" s="231"/>
      <c r="AK61" s="231"/>
      <c r="AL61" s="231"/>
      <c r="AM61" s="231"/>
      <c r="AN61" s="231"/>
      <c r="AO61" s="92"/>
      <c r="AP61" s="231"/>
      <c r="AQ61" s="231"/>
      <c r="AR61" s="231"/>
      <c r="AS61" s="229"/>
      <c r="AT61" s="133"/>
      <c r="AU61" s="238"/>
      <c r="AV61" s="133"/>
      <c r="AW61" s="133"/>
      <c r="AX61" s="17"/>
      <c r="AY61" s="96"/>
      <c r="AZ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</row>
    <row r="62" spans="1:114" ht="12.75">
      <c r="A62" s="190" t="s">
        <v>146</v>
      </c>
      <c r="B62" s="190"/>
      <c r="C62" s="296"/>
      <c r="D62" s="185"/>
      <c r="E62" s="471"/>
      <c r="F62" s="471"/>
      <c r="G62" s="471"/>
      <c r="H62" s="322"/>
      <c r="I62" s="298"/>
      <c r="J62" s="298"/>
      <c r="K62" s="248"/>
      <c r="L62" s="185"/>
      <c r="M62" s="298"/>
      <c r="N62" s="257"/>
      <c r="O62" s="240"/>
      <c r="P62" s="322"/>
      <c r="Q62" s="298">
        <v>649</v>
      </c>
      <c r="R62" s="257">
        <f>SUM(Q62)</f>
        <v>649</v>
      </c>
      <c r="S62" s="248"/>
      <c r="T62" s="185"/>
      <c r="U62" s="291"/>
      <c r="V62" s="291"/>
      <c r="W62" s="301"/>
      <c r="X62" s="291"/>
      <c r="Y62" s="291"/>
      <c r="Z62" s="291"/>
      <c r="AA62" s="291"/>
      <c r="AB62" s="185"/>
      <c r="AC62" s="291"/>
      <c r="AD62" s="302"/>
      <c r="AE62" s="242"/>
      <c r="AF62" s="259"/>
      <c r="AG62" s="256">
        <f>SUM(Q62)</f>
        <v>649</v>
      </c>
      <c r="AH62" s="256">
        <f>SUM(AG62)</f>
        <v>649</v>
      </c>
      <c r="AI62" s="244"/>
      <c r="AJ62" s="231"/>
      <c r="AK62" s="231"/>
      <c r="AL62" s="231"/>
      <c r="AM62" s="231"/>
      <c r="AN62" s="231"/>
      <c r="AO62" s="92"/>
      <c r="AP62" s="231"/>
      <c r="AQ62" s="231"/>
      <c r="AR62" s="231"/>
      <c r="AS62" s="229"/>
      <c r="AT62" s="133"/>
      <c r="AU62" s="238"/>
      <c r="AV62" s="133"/>
      <c r="AW62" s="133"/>
      <c r="AX62" s="17"/>
      <c r="AY62" s="96"/>
      <c r="AZ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</row>
    <row r="63" spans="1:114" ht="12.75">
      <c r="A63" s="190"/>
      <c r="B63" s="190"/>
      <c r="C63" s="296"/>
      <c r="D63" s="185"/>
      <c r="E63" s="471"/>
      <c r="F63" s="471"/>
      <c r="G63" s="471"/>
      <c r="H63" s="322"/>
      <c r="I63" s="298"/>
      <c r="J63" s="298"/>
      <c r="K63" s="248"/>
      <c r="L63" s="185"/>
      <c r="M63" s="298"/>
      <c r="N63" s="257"/>
      <c r="O63" s="240"/>
      <c r="P63" s="322"/>
      <c r="Q63" s="298"/>
      <c r="R63" s="257"/>
      <c r="S63" s="248"/>
      <c r="T63" s="185"/>
      <c r="U63" s="291"/>
      <c r="V63" s="291"/>
      <c r="W63" s="301"/>
      <c r="X63" s="291"/>
      <c r="Y63" s="291"/>
      <c r="Z63" s="291"/>
      <c r="AA63" s="291"/>
      <c r="AB63" s="185"/>
      <c r="AC63" s="291"/>
      <c r="AD63" s="302"/>
      <c r="AE63" s="242"/>
      <c r="AF63" s="243"/>
      <c r="AG63" s="243"/>
      <c r="AH63" s="243"/>
      <c r="AI63" s="244"/>
      <c r="AJ63" s="231"/>
      <c r="AK63" s="231"/>
      <c r="AL63" s="231"/>
      <c r="AM63" s="231"/>
      <c r="AN63" s="231"/>
      <c r="AO63" s="92"/>
      <c r="AP63" s="231"/>
      <c r="AQ63" s="231"/>
      <c r="AR63" s="231"/>
      <c r="AS63" s="229"/>
      <c r="AT63" s="133"/>
      <c r="AU63" s="238"/>
      <c r="AV63" s="133"/>
      <c r="AW63" s="133"/>
      <c r="AX63" s="17"/>
      <c r="AY63" s="96"/>
      <c r="AZ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</row>
    <row r="64" spans="1:114" ht="12.75">
      <c r="A64" s="190"/>
      <c r="B64" s="190"/>
      <c r="C64" s="296"/>
      <c r="D64" s="185"/>
      <c r="E64" s="471"/>
      <c r="F64" s="471"/>
      <c r="G64" s="471"/>
      <c r="H64" s="322"/>
      <c r="I64" s="298"/>
      <c r="J64" s="298"/>
      <c r="K64" s="240"/>
      <c r="L64" s="185"/>
      <c r="M64" s="298"/>
      <c r="N64" s="257"/>
      <c r="O64" s="240"/>
      <c r="P64" s="322"/>
      <c r="Q64" s="257"/>
      <c r="R64" s="257"/>
      <c r="S64" s="240"/>
      <c r="T64" s="185"/>
      <c r="U64" s="291"/>
      <c r="V64" s="291"/>
      <c r="W64" s="301"/>
      <c r="X64" s="291"/>
      <c r="Y64" s="291"/>
      <c r="Z64" s="291"/>
      <c r="AA64" s="291"/>
      <c r="AB64" s="185"/>
      <c r="AC64" s="291"/>
      <c r="AD64" s="302"/>
      <c r="AE64" s="242"/>
      <c r="AF64" s="243"/>
      <c r="AG64" s="256"/>
      <c r="AH64" s="323"/>
      <c r="AI64" s="244"/>
      <c r="AJ64" s="231"/>
      <c r="AK64" s="231"/>
      <c r="AL64" s="231"/>
      <c r="AM64" s="231"/>
      <c r="AN64" s="231"/>
      <c r="AO64" s="92"/>
      <c r="AP64" s="231"/>
      <c r="AQ64" s="231"/>
      <c r="AR64" s="231"/>
      <c r="AS64" s="229"/>
      <c r="AT64" s="133"/>
      <c r="AU64" s="238"/>
      <c r="AV64" s="133"/>
      <c r="AW64" s="133"/>
      <c r="AX64" s="17"/>
      <c r="AY64" s="96"/>
      <c r="AZ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</row>
    <row r="65" spans="1:114" ht="12.75">
      <c r="A65" s="190"/>
      <c r="B65" s="190"/>
      <c r="C65" s="296"/>
      <c r="D65" s="185"/>
      <c r="E65" s="471"/>
      <c r="F65" s="471"/>
      <c r="G65" s="471"/>
      <c r="H65" s="322"/>
      <c r="I65" s="298"/>
      <c r="J65" s="298"/>
      <c r="K65" s="240"/>
      <c r="L65" s="185"/>
      <c r="M65" s="298"/>
      <c r="N65" s="257"/>
      <c r="O65" s="240"/>
      <c r="P65" s="322"/>
      <c r="Q65" s="257"/>
      <c r="R65" s="257"/>
      <c r="S65" s="240"/>
      <c r="T65" s="185"/>
      <c r="U65" s="291"/>
      <c r="V65" s="291"/>
      <c r="W65" s="301"/>
      <c r="X65" s="291"/>
      <c r="Y65" s="291"/>
      <c r="Z65" s="291"/>
      <c r="AA65" s="291"/>
      <c r="AB65" s="185"/>
      <c r="AC65" s="291"/>
      <c r="AD65" s="302"/>
      <c r="AE65" s="242"/>
      <c r="AF65" s="243"/>
      <c r="AG65" s="243"/>
      <c r="AH65" s="323"/>
      <c r="AI65" s="244"/>
      <c r="AJ65" s="231"/>
      <c r="AK65" s="231"/>
      <c r="AL65" s="231"/>
      <c r="AM65" s="231"/>
      <c r="AN65" s="231"/>
      <c r="AO65" s="92"/>
      <c r="AP65" s="231"/>
      <c r="AQ65" s="231"/>
      <c r="AR65" s="231"/>
      <c r="AS65" s="229"/>
      <c r="AT65" s="133"/>
      <c r="AU65" s="238"/>
      <c r="AV65" s="133"/>
      <c r="AW65" s="133"/>
      <c r="AX65" s="17"/>
      <c r="AY65" s="96"/>
      <c r="AZ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</row>
    <row r="66" spans="1:114" ht="12.75">
      <c r="A66" s="190"/>
      <c r="B66" s="190"/>
      <c r="C66" s="296"/>
      <c r="D66" s="185"/>
      <c r="E66" s="471"/>
      <c r="F66" s="471"/>
      <c r="G66" s="471"/>
      <c r="H66" s="322"/>
      <c r="I66" s="298"/>
      <c r="J66" s="298"/>
      <c r="K66" s="240"/>
      <c r="L66" s="185"/>
      <c r="M66" s="298"/>
      <c r="N66" s="257"/>
      <c r="O66" s="240"/>
      <c r="P66" s="322"/>
      <c r="Q66" s="257"/>
      <c r="R66" s="257"/>
      <c r="S66" s="240"/>
      <c r="T66" s="185"/>
      <c r="U66" s="291"/>
      <c r="V66" s="291"/>
      <c r="W66" s="301"/>
      <c r="X66" s="291"/>
      <c r="Y66" s="291"/>
      <c r="Z66" s="291"/>
      <c r="AA66" s="291"/>
      <c r="AB66" s="185"/>
      <c r="AC66" s="291"/>
      <c r="AD66" s="302"/>
      <c r="AE66" s="242"/>
      <c r="AF66" s="243"/>
      <c r="AG66" s="324"/>
      <c r="AH66" s="323"/>
      <c r="AI66" s="244"/>
      <c r="AJ66" s="231"/>
      <c r="AK66" s="231"/>
      <c r="AL66" s="231"/>
      <c r="AM66" s="231"/>
      <c r="AN66" s="231"/>
      <c r="AO66" s="92"/>
      <c r="AP66" s="231"/>
      <c r="AQ66" s="231"/>
      <c r="AR66" s="231"/>
      <c r="AS66" s="229"/>
      <c r="AT66" s="133"/>
      <c r="AU66" s="238"/>
      <c r="AV66" s="133"/>
      <c r="AW66" s="133"/>
      <c r="AX66" s="17"/>
      <c r="AY66" s="96"/>
      <c r="AZ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</row>
    <row r="67" spans="1:114" ht="12.75">
      <c r="A67" s="190"/>
      <c r="B67" s="190"/>
      <c r="C67" s="296"/>
      <c r="D67" s="190"/>
      <c r="E67" s="471"/>
      <c r="F67" s="471"/>
      <c r="G67" s="471"/>
      <c r="H67" s="322"/>
      <c r="I67" s="298"/>
      <c r="J67" s="298"/>
      <c r="K67" s="240"/>
      <c r="L67" s="185"/>
      <c r="M67" s="298"/>
      <c r="N67" s="257"/>
      <c r="O67" s="240"/>
      <c r="P67" s="322"/>
      <c r="Q67" s="257"/>
      <c r="R67" s="257"/>
      <c r="S67" s="240"/>
      <c r="T67" s="185"/>
      <c r="U67" s="291"/>
      <c r="V67" s="291"/>
      <c r="W67" s="301"/>
      <c r="X67" s="291"/>
      <c r="Y67" s="291"/>
      <c r="Z67" s="291"/>
      <c r="AA67" s="291"/>
      <c r="AB67" s="185"/>
      <c r="AC67" s="291"/>
      <c r="AD67" s="302"/>
      <c r="AE67" s="242"/>
      <c r="AF67" s="259"/>
      <c r="AG67" s="256"/>
      <c r="AH67" s="265"/>
      <c r="AI67" s="244"/>
      <c r="AJ67" s="231"/>
      <c r="AK67" s="231"/>
      <c r="AL67" s="231"/>
      <c r="AM67" s="231"/>
      <c r="AN67" s="231"/>
      <c r="AO67" s="92"/>
      <c r="AP67" s="231"/>
      <c r="AQ67" s="231"/>
      <c r="AR67" s="231"/>
      <c r="AS67" s="229"/>
      <c r="AT67" s="133"/>
      <c r="AU67" s="133"/>
      <c r="AV67" s="133"/>
      <c r="AW67" s="133"/>
      <c r="AX67" s="17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</row>
    <row r="68" spans="1:114" s="112" customFormat="1" ht="12.75">
      <c r="A68" s="325"/>
      <c r="B68" s="232"/>
      <c r="C68" s="185"/>
      <c r="D68" s="185"/>
      <c r="E68" s="471"/>
      <c r="F68" s="471"/>
      <c r="G68" s="471"/>
      <c r="H68" s="322"/>
      <c r="I68" s="185"/>
      <c r="J68" s="322"/>
      <c r="K68" s="240"/>
      <c r="L68" s="185"/>
      <c r="M68" s="185"/>
      <c r="N68" s="185"/>
      <c r="O68" s="240"/>
      <c r="P68" s="322"/>
      <c r="Q68" s="257"/>
      <c r="R68" s="257"/>
      <c r="S68" s="240"/>
      <c r="T68" s="185"/>
      <c r="U68" s="322"/>
      <c r="V68" s="322"/>
      <c r="W68" s="188"/>
      <c r="X68" s="322"/>
      <c r="Y68" s="322"/>
      <c r="Z68" s="322"/>
      <c r="AA68" s="322"/>
      <c r="AB68" s="185"/>
      <c r="AC68" s="322"/>
      <c r="AD68" s="326"/>
      <c r="AE68" s="242"/>
      <c r="AF68" s="243"/>
      <c r="AG68" s="256"/>
      <c r="AH68" s="265"/>
      <c r="AI68" s="244"/>
      <c r="AJ68" s="229"/>
      <c r="AK68" s="229"/>
      <c r="AL68" s="229"/>
      <c r="AM68" s="229"/>
      <c r="AN68" s="229"/>
      <c r="AO68" s="92"/>
      <c r="AP68" s="229"/>
      <c r="AQ68" s="229"/>
      <c r="AR68" s="229"/>
      <c r="AS68" s="229"/>
      <c r="AT68" s="133"/>
      <c r="AU68" s="133"/>
      <c r="AV68" s="133"/>
      <c r="AW68" s="133"/>
      <c r="AX68" s="17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</row>
    <row r="69" spans="1:114" ht="12.75">
      <c r="A69" s="325"/>
      <c r="B69" s="232"/>
      <c r="C69" s="185"/>
      <c r="D69" s="185"/>
      <c r="E69" s="471"/>
      <c r="F69" s="471"/>
      <c r="G69" s="471"/>
      <c r="H69" s="322"/>
      <c r="I69" s="185"/>
      <c r="J69" s="322"/>
      <c r="K69" s="240"/>
      <c r="L69" s="185"/>
      <c r="M69" s="185"/>
      <c r="N69" s="185"/>
      <c r="O69" s="240"/>
      <c r="P69" s="322"/>
      <c r="Q69" s="257"/>
      <c r="R69" s="322"/>
      <c r="S69" s="248"/>
      <c r="T69" s="185"/>
      <c r="U69" s="322"/>
      <c r="V69" s="322"/>
      <c r="W69" s="188"/>
      <c r="X69" s="322"/>
      <c r="Y69" s="322"/>
      <c r="Z69" s="322"/>
      <c r="AA69" s="322"/>
      <c r="AB69" s="185"/>
      <c r="AC69" s="322"/>
      <c r="AD69" s="326"/>
      <c r="AE69" s="242"/>
      <c r="AF69" s="243"/>
      <c r="AG69" s="256"/>
      <c r="AH69" s="265"/>
      <c r="AI69" s="244"/>
      <c r="AK69" s="327"/>
      <c r="AL69" s="327"/>
      <c r="AM69" s="327"/>
      <c r="AN69" s="327"/>
      <c r="AO69" s="328"/>
      <c r="AR69" s="327"/>
      <c r="AS69" s="96"/>
      <c r="AT69" s="133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</row>
    <row r="70" spans="1:114" ht="12.75" customHeight="1" hidden="1">
      <c r="A70" s="325"/>
      <c r="B70" s="232"/>
      <c r="C70" s="185"/>
      <c r="D70" s="185"/>
      <c r="E70" s="471"/>
      <c r="F70" s="471"/>
      <c r="G70" s="471"/>
      <c r="H70" s="322"/>
      <c r="I70" s="185"/>
      <c r="J70" s="322"/>
      <c r="K70" s="240"/>
      <c r="L70" s="185"/>
      <c r="M70" s="185"/>
      <c r="N70" s="185"/>
      <c r="O70" s="240"/>
      <c r="P70" s="322"/>
      <c r="Q70" s="257"/>
      <c r="R70" s="322"/>
      <c r="S70" s="248"/>
      <c r="T70" s="185"/>
      <c r="U70" s="322"/>
      <c r="V70" s="322"/>
      <c r="W70" s="188"/>
      <c r="X70" s="322"/>
      <c r="Y70" s="322"/>
      <c r="Z70" s="322"/>
      <c r="AA70" s="322"/>
      <c r="AB70" s="185"/>
      <c r="AC70" s="322"/>
      <c r="AD70" s="326"/>
      <c r="AE70" s="242"/>
      <c r="AF70" s="243"/>
      <c r="AG70" s="256"/>
      <c r="AH70" s="265"/>
      <c r="AI70" s="244"/>
      <c r="AJ70" s="133"/>
      <c r="AK70" s="133"/>
      <c r="AL70" s="133"/>
      <c r="AM70" s="133"/>
      <c r="AN70" s="133"/>
      <c r="AP70" s="133"/>
      <c r="AQ70" s="133"/>
      <c r="AR70" s="133"/>
      <c r="AS70" s="96"/>
      <c r="AT70" s="133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</row>
    <row r="71" spans="1:114" ht="12.75">
      <c r="A71" s="325"/>
      <c r="B71" s="232"/>
      <c r="C71" s="185"/>
      <c r="D71" s="185"/>
      <c r="E71" s="471"/>
      <c r="F71" s="471"/>
      <c r="G71" s="471"/>
      <c r="H71" s="322"/>
      <c r="I71" s="185"/>
      <c r="J71" s="322"/>
      <c r="K71" s="240"/>
      <c r="L71" s="185"/>
      <c r="M71" s="185"/>
      <c r="N71" s="185"/>
      <c r="O71" s="240"/>
      <c r="P71" s="322"/>
      <c r="Q71" s="257"/>
      <c r="R71" s="322"/>
      <c r="S71" s="248"/>
      <c r="T71" s="185"/>
      <c r="U71" s="322"/>
      <c r="V71" s="322"/>
      <c r="W71" s="188"/>
      <c r="X71" s="322"/>
      <c r="Y71" s="322"/>
      <c r="Z71" s="322"/>
      <c r="AA71" s="322"/>
      <c r="AB71" s="185"/>
      <c r="AC71" s="322"/>
      <c r="AD71" s="326"/>
      <c r="AE71" s="242"/>
      <c r="AF71" s="243"/>
      <c r="AG71" s="256"/>
      <c r="AH71" s="265"/>
      <c r="AI71" s="244"/>
      <c r="AJ71" s="133"/>
      <c r="AK71" s="133"/>
      <c r="AL71" s="133"/>
      <c r="AM71" s="133"/>
      <c r="AN71" s="133"/>
      <c r="AO71" s="329"/>
      <c r="AP71" s="133"/>
      <c r="AQ71" s="133"/>
      <c r="AR71" s="133"/>
      <c r="AS71" s="96"/>
      <c r="AT71" s="133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</row>
    <row r="72" spans="1:114" ht="12.75">
      <c r="A72" s="330"/>
      <c r="B72" s="331"/>
      <c r="C72" s="330"/>
      <c r="D72" s="330"/>
      <c r="E72" s="478"/>
      <c r="F72" s="478"/>
      <c r="G72" s="478"/>
      <c r="H72" s="49"/>
      <c r="I72" s="330"/>
      <c r="J72" s="49"/>
      <c r="K72" s="305"/>
      <c r="L72" s="330"/>
      <c r="M72" s="330"/>
      <c r="N72" s="330"/>
      <c r="O72" s="300"/>
      <c r="P72" s="49"/>
      <c r="Q72" s="60"/>
      <c r="R72" s="332"/>
      <c r="S72" s="333"/>
      <c r="T72" s="330"/>
      <c r="U72" s="49"/>
      <c r="V72" s="49"/>
      <c r="W72" s="334"/>
      <c r="X72" s="49"/>
      <c r="Y72" s="49"/>
      <c r="Z72" s="60"/>
      <c r="AA72" s="60"/>
      <c r="AB72" s="330"/>
      <c r="AC72" s="60"/>
      <c r="AD72" s="60"/>
      <c r="AE72" s="335"/>
      <c r="AF72" s="303"/>
      <c r="AG72" s="336"/>
      <c r="AH72" s="133"/>
      <c r="AI72" s="307"/>
      <c r="AJ72" s="133"/>
      <c r="AK72" s="133"/>
      <c r="AL72" s="133"/>
      <c r="AM72" s="133"/>
      <c r="AN72" s="133"/>
      <c r="AP72" s="133"/>
      <c r="AQ72" s="133"/>
      <c r="AR72" s="133"/>
      <c r="AS72" s="96"/>
      <c r="AT72" s="133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</row>
    <row r="73" spans="1:114" ht="14.25" thickBot="1" thickTop="1">
      <c r="A73" s="14"/>
      <c r="B73" s="14"/>
      <c r="C73" s="14" t="s">
        <v>104</v>
      </c>
      <c r="D73" s="337"/>
      <c r="E73" s="337"/>
      <c r="F73" s="337"/>
      <c r="G73" s="337"/>
      <c r="H73" s="338"/>
      <c r="I73" s="338"/>
      <c r="J73" s="338"/>
      <c r="K73" s="310"/>
      <c r="L73" s="338"/>
      <c r="M73" s="338"/>
      <c r="N73" s="338"/>
      <c r="O73" s="310"/>
      <c r="P73" s="338">
        <f>SUM(P62:P72)</f>
        <v>0</v>
      </c>
      <c r="Q73" s="83">
        <f>SUM(Q61:Q72)</f>
        <v>649</v>
      </c>
      <c r="R73" s="183">
        <f aca="true" t="shared" si="3" ref="R73:Z73">SUM(R64:R72)</f>
        <v>0</v>
      </c>
      <c r="S73" s="310"/>
      <c r="T73" s="338">
        <f>SUM(T61,T65)</f>
        <v>0</v>
      </c>
      <c r="U73" s="339">
        <f t="shared" si="3"/>
        <v>0</v>
      </c>
      <c r="V73" s="339">
        <f t="shared" si="3"/>
        <v>0</v>
      </c>
      <c r="W73" s="340"/>
      <c r="X73" s="339">
        <f t="shared" si="3"/>
        <v>0</v>
      </c>
      <c r="Y73" s="339">
        <f t="shared" si="3"/>
        <v>0</v>
      </c>
      <c r="Z73" s="339">
        <f t="shared" si="3"/>
        <v>0</v>
      </c>
      <c r="AA73" s="339"/>
      <c r="AB73" s="338">
        <f>SUM(AB61,AB65)</f>
        <v>0</v>
      </c>
      <c r="AC73" s="339">
        <f>SUM(AC64:AC72)</f>
        <v>0</v>
      </c>
      <c r="AD73" s="341"/>
      <c r="AE73" s="225"/>
      <c r="AF73" s="312">
        <f>SUM(H73,L73,P73,T73,X73,AB73)</f>
        <v>0</v>
      </c>
      <c r="AG73" s="339">
        <f>SUM(,AG62:AG72)</f>
        <v>649</v>
      </c>
      <c r="AH73" s="339">
        <f>SUM(,AH62:AH72)</f>
        <v>649</v>
      </c>
      <c r="AI73" s="316">
        <f>AVERAGE(AH73/AG73)*100</f>
        <v>100</v>
      </c>
      <c r="AJ73" s="133"/>
      <c r="AK73" s="133"/>
      <c r="AL73" s="133"/>
      <c r="AM73" s="133"/>
      <c r="AN73" s="133"/>
      <c r="AP73" s="133"/>
      <c r="AQ73" s="133"/>
      <c r="AR73" s="133"/>
      <c r="AS73" s="96"/>
      <c r="AT73" s="133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</row>
    <row r="74" spans="1:114" ht="14.25" thickBot="1" thickTop="1">
      <c r="A74" s="175"/>
      <c r="B74" s="175"/>
      <c r="C74" s="175"/>
      <c r="D74" s="14"/>
      <c r="E74" s="14" t="s">
        <v>105</v>
      </c>
      <c r="F74" s="14"/>
      <c r="G74" s="14"/>
      <c r="H74" s="309">
        <f>SUM(H59,H73)</f>
        <v>8049</v>
      </c>
      <c r="I74" s="309">
        <f aca="true" t="shared" si="4" ref="I74:P74">SUM(I59,I73)</f>
        <v>105</v>
      </c>
      <c r="J74" s="309">
        <f t="shared" si="4"/>
        <v>8154</v>
      </c>
      <c r="K74" s="333"/>
      <c r="L74" s="309">
        <f t="shared" si="4"/>
        <v>2232</v>
      </c>
      <c r="M74" s="309">
        <f t="shared" si="4"/>
        <v>27</v>
      </c>
      <c r="N74" s="309">
        <f t="shared" si="4"/>
        <v>2259</v>
      </c>
      <c r="O74" s="310"/>
      <c r="P74" s="309">
        <f t="shared" si="4"/>
        <v>12054</v>
      </c>
      <c r="Q74" s="342">
        <f>SUM(Q59,Q73)</f>
        <v>779</v>
      </c>
      <c r="R74" s="309">
        <f>SUM(R59,R73)</f>
        <v>12184</v>
      </c>
      <c r="S74" s="310"/>
      <c r="T74" s="309">
        <f>SUM(T59,T73)</f>
        <v>2010</v>
      </c>
      <c r="U74" s="309">
        <f>SUM(U59,U73)</f>
        <v>315</v>
      </c>
      <c r="V74" s="309">
        <f>SUM(V73,V59)</f>
        <v>2325</v>
      </c>
      <c r="W74" s="343">
        <v>32.8</v>
      </c>
      <c r="X74" s="309">
        <f aca="true" t="shared" si="5" ref="X74:AD74">SUM(X59,X73)</f>
        <v>200</v>
      </c>
      <c r="Y74" s="309">
        <f t="shared" si="5"/>
        <v>0</v>
      </c>
      <c r="Z74" s="309">
        <f t="shared" si="5"/>
        <v>200</v>
      </c>
      <c r="AA74" s="309"/>
      <c r="AB74" s="309">
        <f>SUM(AB59,AB73)</f>
        <v>3700</v>
      </c>
      <c r="AC74" s="309">
        <f>SUM(AC59,AC73)</f>
        <v>5000</v>
      </c>
      <c r="AD74" s="309">
        <f t="shared" si="5"/>
        <v>8700</v>
      </c>
      <c r="AE74" s="344">
        <f>SUM(AD74/AC74)*100</f>
        <v>174</v>
      </c>
      <c r="AF74" s="312">
        <f>SUM(H74,L74,P74,T74,X74,AB74)</f>
        <v>28245</v>
      </c>
      <c r="AG74" s="312">
        <f>SUM(AG59,AG73)</f>
        <v>6226</v>
      </c>
      <c r="AH74" s="312">
        <f>SUM(AH59,AH73)</f>
        <v>34471</v>
      </c>
      <c r="AI74" s="345">
        <f>AVERAGE(AH74/AG74)*100</f>
        <v>553.6620623193062</v>
      </c>
      <c r="AJ74" s="133"/>
      <c r="AK74" s="133"/>
      <c r="AL74" s="133"/>
      <c r="AM74" s="133"/>
      <c r="AN74" s="133"/>
      <c r="AO74" s="329"/>
      <c r="AP74" s="133"/>
      <c r="AQ74" s="133"/>
      <c r="AR74" s="133"/>
      <c r="AT74" s="133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</row>
    <row r="75" spans="1:114" ht="13.5" thickTop="1">
      <c r="A75" s="96"/>
      <c r="B75" s="29"/>
      <c r="C75" s="96"/>
      <c r="D75" s="96"/>
      <c r="E75" s="96"/>
      <c r="F75" s="96"/>
      <c r="G75" s="96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6"/>
      <c r="U75" s="96"/>
      <c r="V75" s="96"/>
      <c r="W75" s="100"/>
      <c r="X75" s="96"/>
      <c r="Y75" s="96"/>
      <c r="Z75" s="96"/>
      <c r="AA75" s="96"/>
      <c r="AB75" s="96"/>
      <c r="AC75" s="96"/>
      <c r="AD75" s="96"/>
      <c r="AE75" s="100"/>
      <c r="AF75" s="98"/>
      <c r="AJ75" s="133"/>
      <c r="AK75" s="133"/>
      <c r="AL75" s="133"/>
      <c r="AM75" s="133"/>
      <c r="AN75" s="133"/>
      <c r="AP75" s="133"/>
      <c r="AQ75" s="133"/>
      <c r="AR75" s="133"/>
      <c r="AT75" s="133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</row>
    <row r="76" spans="1:114" ht="12.75">
      <c r="A76" s="96"/>
      <c r="B76" s="29"/>
      <c r="C76" s="96"/>
      <c r="D76" s="96"/>
      <c r="E76" s="96"/>
      <c r="F76" s="96"/>
      <c r="G76" s="96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6"/>
      <c r="U76" s="96"/>
      <c r="V76" s="96"/>
      <c r="W76" s="100"/>
      <c r="X76" s="96"/>
      <c r="Y76" s="96"/>
      <c r="Z76" s="96"/>
      <c r="AA76" s="96"/>
      <c r="AB76" s="96"/>
      <c r="AC76" s="96"/>
      <c r="AD76" s="96"/>
      <c r="AE76" s="100"/>
      <c r="AF76" s="98"/>
      <c r="AJ76" s="133"/>
      <c r="AK76" s="133"/>
      <c r="AL76" s="133"/>
      <c r="AM76" s="133"/>
      <c r="AN76" s="133"/>
      <c r="AP76" s="133"/>
      <c r="AQ76" s="133"/>
      <c r="AR76" s="133"/>
      <c r="AT76" s="133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</row>
    <row r="77" spans="1:114" ht="12.75">
      <c r="A77" s="96"/>
      <c r="B77" s="29"/>
      <c r="C77" s="96"/>
      <c r="D77" s="96"/>
      <c r="E77" s="96"/>
      <c r="F77" s="96"/>
      <c r="G77" s="96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6"/>
      <c r="U77" s="96"/>
      <c r="V77" s="96"/>
      <c r="W77" s="100"/>
      <c r="X77" s="96"/>
      <c r="Y77" s="96"/>
      <c r="Z77" s="96"/>
      <c r="AA77" s="96"/>
      <c r="AB77" s="96"/>
      <c r="AC77" s="96"/>
      <c r="AD77" s="96"/>
      <c r="AE77" s="100"/>
      <c r="AF77" s="98"/>
      <c r="AJ77" s="133"/>
      <c r="AK77" s="133"/>
      <c r="AL77" s="133"/>
      <c r="AM77" s="133"/>
      <c r="AN77" s="133"/>
      <c r="AP77" s="133"/>
      <c r="AQ77" s="133"/>
      <c r="AR77" s="133"/>
      <c r="AT77" s="133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</row>
    <row r="78" spans="1:114" ht="12.75">
      <c r="A78" s="96"/>
      <c r="B78" s="29"/>
      <c r="C78" s="96"/>
      <c r="D78" s="96"/>
      <c r="E78" s="96"/>
      <c r="F78" s="96"/>
      <c r="G78" s="96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6"/>
      <c r="U78" s="96"/>
      <c r="V78" s="96"/>
      <c r="W78" s="100"/>
      <c r="X78" s="96"/>
      <c r="Y78" s="96"/>
      <c r="Z78" s="96"/>
      <c r="AA78" s="96"/>
      <c r="AB78" s="96"/>
      <c r="AC78" s="96"/>
      <c r="AD78" s="96"/>
      <c r="AE78" s="100"/>
      <c r="AF78" s="98"/>
      <c r="AJ78" s="133"/>
      <c r="AK78" s="133"/>
      <c r="AL78" s="133"/>
      <c r="AM78" s="133"/>
      <c r="AN78" s="133"/>
      <c r="AP78" s="133"/>
      <c r="AQ78" s="133"/>
      <c r="AR78" s="133"/>
      <c r="AT78" s="133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</row>
    <row r="79" spans="1:114" ht="12.75">
      <c r="A79" s="96"/>
      <c r="B79" s="29"/>
      <c r="C79" s="96"/>
      <c r="D79" s="96"/>
      <c r="E79" s="96"/>
      <c r="F79" s="96"/>
      <c r="G79" s="96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6"/>
      <c r="U79" s="96"/>
      <c r="V79" s="96"/>
      <c r="W79" s="100"/>
      <c r="X79" s="96"/>
      <c r="Y79" s="96"/>
      <c r="Z79" s="96"/>
      <c r="AA79" s="96"/>
      <c r="AB79" s="96"/>
      <c r="AC79" s="96"/>
      <c r="AD79" s="96"/>
      <c r="AE79" s="100"/>
      <c r="AF79" s="98"/>
      <c r="AJ79" s="133"/>
      <c r="AK79" s="133"/>
      <c r="AL79" s="133"/>
      <c r="AM79" s="133"/>
      <c r="AN79" s="133"/>
      <c r="AP79" s="133"/>
      <c r="AQ79" s="133"/>
      <c r="AR79" s="133"/>
      <c r="AT79" s="133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</row>
    <row r="80" spans="1:114" ht="12.75">
      <c r="A80" s="96"/>
      <c r="B80" s="29"/>
      <c r="C80" s="96"/>
      <c r="D80" s="96"/>
      <c r="E80" s="96"/>
      <c r="F80" s="96"/>
      <c r="G80" s="96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6"/>
      <c r="U80" s="96"/>
      <c r="V80" s="96"/>
      <c r="W80" s="100"/>
      <c r="X80" s="96"/>
      <c r="Y80" s="96"/>
      <c r="Z80" s="96"/>
      <c r="AA80" s="96"/>
      <c r="AB80" s="96"/>
      <c r="AC80" s="96"/>
      <c r="AD80" s="96"/>
      <c r="AE80" s="100"/>
      <c r="AF80" s="98"/>
      <c r="AJ80" s="133"/>
      <c r="AK80" s="133"/>
      <c r="AL80" s="133"/>
      <c r="AM80" s="133"/>
      <c r="AN80" s="133"/>
      <c r="AP80" s="133"/>
      <c r="AQ80" s="133"/>
      <c r="AR80" s="133"/>
      <c r="AT80" s="133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</row>
    <row r="81" spans="1:114" ht="12.75">
      <c r="A81" s="96"/>
      <c r="B81" s="29"/>
      <c r="C81" s="96"/>
      <c r="D81" s="96"/>
      <c r="E81" s="96"/>
      <c r="F81" s="96"/>
      <c r="G81" s="96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6"/>
      <c r="U81" s="96"/>
      <c r="V81" s="96"/>
      <c r="W81" s="100"/>
      <c r="X81" s="96"/>
      <c r="Y81" s="96"/>
      <c r="Z81" s="96"/>
      <c r="AA81" s="96"/>
      <c r="AB81" s="96"/>
      <c r="AC81" s="96"/>
      <c r="AD81" s="96"/>
      <c r="AE81" s="100"/>
      <c r="AF81" s="98"/>
      <c r="AJ81" s="133"/>
      <c r="AK81" s="133"/>
      <c r="AL81" s="133"/>
      <c r="AM81" s="133"/>
      <c r="AN81" s="133"/>
      <c r="AP81" s="133"/>
      <c r="AQ81" s="133"/>
      <c r="AR81" s="133"/>
      <c r="AT81" s="133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</row>
    <row r="82" spans="1:114" s="13" customFormat="1" ht="12.75">
      <c r="A82" s="29"/>
      <c r="B82" s="29"/>
      <c r="C82" s="29"/>
      <c r="D82" s="29"/>
      <c r="E82" s="29"/>
      <c r="F82" s="29"/>
      <c r="G82" s="29"/>
      <c r="H82" s="99"/>
      <c r="I82" s="99"/>
      <c r="J82" s="99"/>
      <c r="K82" s="99"/>
      <c r="L82" s="99"/>
      <c r="M82" s="99"/>
      <c r="N82" s="99"/>
      <c r="O82" s="99"/>
      <c r="P82" s="99"/>
      <c r="Q82" s="64"/>
      <c r="R82" s="99"/>
      <c r="S82" s="99"/>
      <c r="T82" s="64"/>
      <c r="U82" s="64"/>
      <c r="V82" s="64"/>
      <c r="W82" s="104"/>
      <c r="X82" s="64"/>
      <c r="Y82" s="64"/>
      <c r="Z82" s="64"/>
      <c r="AA82" s="64"/>
      <c r="AB82" s="64"/>
      <c r="AC82" s="64"/>
      <c r="AD82" s="64"/>
      <c r="AE82" s="104"/>
      <c r="AF82" s="99"/>
      <c r="AG82" s="99"/>
      <c r="AH82" s="99"/>
      <c r="AI82" s="99"/>
      <c r="AJ82" s="64"/>
      <c r="AK82" s="64"/>
      <c r="AL82" s="64"/>
      <c r="AM82" s="64"/>
      <c r="AN82" s="64"/>
      <c r="AO82" s="99"/>
      <c r="AP82" s="64"/>
      <c r="AQ82" s="64"/>
      <c r="AR82" s="64"/>
      <c r="AS82" s="29"/>
      <c r="AT82" s="64"/>
      <c r="AU82" s="64"/>
      <c r="AV82" s="64"/>
      <c r="AW82" s="64"/>
      <c r="AX82" s="17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</row>
    <row r="83" spans="1:114" s="175" customFormat="1" ht="12.75">
      <c r="A83" s="29"/>
      <c r="B83" s="29"/>
      <c r="C83" s="29"/>
      <c r="D83" s="29"/>
      <c r="E83" s="29"/>
      <c r="F83" s="29"/>
      <c r="G83" s="2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229"/>
      <c r="U83" s="229"/>
      <c r="V83" s="229"/>
      <c r="W83" s="104"/>
      <c r="X83" s="229"/>
      <c r="Y83" s="229"/>
      <c r="Z83" s="229"/>
      <c r="AA83" s="229"/>
      <c r="AB83" s="229"/>
      <c r="AC83" s="229"/>
      <c r="AD83" s="229"/>
      <c r="AE83" s="104"/>
      <c r="AF83" s="99"/>
      <c r="AG83" s="99"/>
      <c r="AH83" s="99"/>
      <c r="AI83" s="99"/>
      <c r="AJ83" s="229"/>
      <c r="AK83" s="229"/>
      <c r="AL83" s="229"/>
      <c r="AM83" s="229"/>
      <c r="AN83" s="229"/>
      <c r="AO83" s="99"/>
      <c r="AP83" s="229"/>
      <c r="AQ83" s="229"/>
      <c r="AR83" s="229"/>
      <c r="AS83" s="29"/>
      <c r="AT83" s="64"/>
      <c r="AU83" s="64"/>
      <c r="AV83" s="64"/>
      <c r="AW83" s="64"/>
      <c r="AX83" s="17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</row>
    <row r="84" spans="2:32" ht="12.75">
      <c r="B84" s="96"/>
      <c r="C84" s="96"/>
      <c r="D84" s="96"/>
      <c r="E84" s="96"/>
      <c r="F84" s="96"/>
      <c r="G84" s="96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6"/>
      <c r="U84" s="96"/>
      <c r="V84" s="96"/>
      <c r="W84" s="100"/>
      <c r="X84" s="96"/>
      <c r="Y84" s="96"/>
      <c r="Z84" s="96"/>
      <c r="AA84" s="96"/>
      <c r="AB84" s="96"/>
      <c r="AC84" s="96"/>
      <c r="AD84" s="96"/>
      <c r="AE84" s="100"/>
      <c r="AF84" s="98"/>
    </row>
    <row r="85" spans="2:44" ht="12.75">
      <c r="B85" s="96"/>
      <c r="C85" s="96"/>
      <c r="D85" s="96"/>
      <c r="E85" s="96"/>
      <c r="F85" s="96"/>
      <c r="G85" s="96"/>
      <c r="H85" s="98"/>
      <c r="I85" s="98"/>
      <c r="J85" s="98"/>
      <c r="K85" s="98"/>
      <c r="L85" s="98"/>
      <c r="M85" s="98"/>
      <c r="N85" s="98"/>
      <c r="O85" s="98"/>
      <c r="P85" s="99"/>
      <c r="Q85" s="99"/>
      <c r="R85" s="99"/>
      <c r="S85" s="99"/>
      <c r="T85" s="229"/>
      <c r="U85" s="229"/>
      <c r="V85" s="229"/>
      <c r="W85" s="104"/>
      <c r="X85" s="96"/>
      <c r="Y85" s="229"/>
      <c r="Z85" s="96"/>
      <c r="AA85" s="96"/>
      <c r="AB85" s="96"/>
      <c r="AC85" s="96"/>
      <c r="AD85" s="96"/>
      <c r="AE85" s="100"/>
      <c r="AF85" s="98"/>
      <c r="AK85" s="133"/>
      <c r="AL85" s="133"/>
      <c r="AM85" s="133"/>
      <c r="AN85" s="133"/>
      <c r="AP85" s="133"/>
      <c r="AR85" s="234"/>
    </row>
    <row r="86" spans="2:44" ht="12.75">
      <c r="B86" s="96"/>
      <c r="C86" s="96"/>
      <c r="D86" s="96"/>
      <c r="E86" s="96"/>
      <c r="F86" s="96"/>
      <c r="G86" s="96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238"/>
      <c r="U86" s="238"/>
      <c r="V86" s="238"/>
      <c r="W86" s="346"/>
      <c r="X86" s="96"/>
      <c r="Y86" s="238"/>
      <c r="Z86" s="96"/>
      <c r="AA86" s="96"/>
      <c r="AB86" s="96"/>
      <c r="AC86" s="96"/>
      <c r="AD86" s="96"/>
      <c r="AE86" s="100"/>
      <c r="AF86" s="98"/>
      <c r="AK86" s="17"/>
      <c r="AL86" s="234"/>
      <c r="AM86" s="234"/>
      <c r="AN86" s="347"/>
      <c r="AO86" s="348"/>
      <c r="AP86" s="349"/>
      <c r="AR86" s="17"/>
    </row>
    <row r="87" spans="20:42" ht="12.75">
      <c r="T87" s="184"/>
      <c r="U87" s="184"/>
      <c r="V87" s="184"/>
      <c r="X87" s="274"/>
      <c r="Y87" s="184"/>
      <c r="Z87" s="274"/>
      <c r="AA87" s="274"/>
      <c r="AC87" s="274"/>
      <c r="AD87" s="274"/>
      <c r="AK87" s="48"/>
      <c r="AL87" s="347"/>
      <c r="AM87" s="347"/>
      <c r="AN87" s="347"/>
      <c r="AO87" s="348"/>
      <c r="AP87" s="349"/>
    </row>
    <row r="88" spans="20:42" ht="12.75">
      <c r="T88" s="274"/>
      <c r="U88" s="274"/>
      <c r="V88" s="274"/>
      <c r="X88" s="274"/>
      <c r="Y88" s="274"/>
      <c r="Z88" s="274"/>
      <c r="AA88" s="274"/>
      <c r="AC88" s="274"/>
      <c r="AD88" s="274"/>
      <c r="AK88" s="133"/>
      <c r="AN88" s="347"/>
      <c r="AO88" s="348"/>
      <c r="AP88" s="349"/>
    </row>
    <row r="89" spans="37:44" ht="12.75">
      <c r="AK89" s="347"/>
      <c r="AN89" s="347"/>
      <c r="AO89" s="348"/>
      <c r="AP89" s="347"/>
      <c r="AR89" s="234"/>
    </row>
    <row r="91" ht="12.75">
      <c r="AK91" s="133"/>
    </row>
  </sheetData>
  <sheetProtection selectLockedCells="1" selectUnlockedCells="1"/>
  <mergeCells count="55">
    <mergeCell ref="E72:G72"/>
    <mergeCell ref="E66:G66"/>
    <mergeCell ref="E67:G67"/>
    <mergeCell ref="E68:G68"/>
    <mergeCell ref="E69:G69"/>
    <mergeCell ref="E70:G70"/>
    <mergeCell ref="E71:G71"/>
    <mergeCell ref="E60:G60"/>
    <mergeCell ref="E61:G61"/>
    <mergeCell ref="E62:G62"/>
    <mergeCell ref="E63:G63"/>
    <mergeCell ref="E64:G64"/>
    <mergeCell ref="E65:G65"/>
    <mergeCell ref="F51:G51"/>
    <mergeCell ref="F52:G52"/>
    <mergeCell ref="F53:G53"/>
    <mergeCell ref="F56:G56"/>
    <mergeCell ref="E58:G58"/>
    <mergeCell ref="E59:G59"/>
    <mergeCell ref="E41:G41"/>
    <mergeCell ref="E42:G42"/>
    <mergeCell ref="E43:G43"/>
    <mergeCell ref="E44:G44"/>
    <mergeCell ref="E45:G45"/>
    <mergeCell ref="F50:G50"/>
    <mergeCell ref="E35:G35"/>
    <mergeCell ref="E36:G36"/>
    <mergeCell ref="E37:G37"/>
    <mergeCell ref="D38:G38"/>
    <mergeCell ref="E39:G39"/>
    <mergeCell ref="E40:G40"/>
    <mergeCell ref="E28:G28"/>
    <mergeCell ref="E29:G29"/>
    <mergeCell ref="E30:G30"/>
    <mergeCell ref="E31:G31"/>
    <mergeCell ref="E32:G32"/>
    <mergeCell ref="E33:G33"/>
    <mergeCell ref="E21:G21"/>
    <mergeCell ref="E22:G22"/>
    <mergeCell ref="E23:G23"/>
    <mergeCell ref="E25:G25"/>
    <mergeCell ref="E26:G26"/>
    <mergeCell ref="E27:G27"/>
    <mergeCell ref="E16:G16"/>
    <mergeCell ref="E18:G18"/>
    <mergeCell ref="H4:J4"/>
    <mergeCell ref="L4:N4"/>
    <mergeCell ref="P4:R4"/>
    <mergeCell ref="T4:V4"/>
    <mergeCell ref="X4:Z4"/>
    <mergeCell ref="AB4:AE4"/>
    <mergeCell ref="AF4:AI4"/>
    <mergeCell ref="E12:G12"/>
    <mergeCell ref="F14:G14"/>
    <mergeCell ref="D15:G15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6"/>
  <sheetViews>
    <sheetView tabSelected="1" zoomScalePageLayoutView="0" workbookViewId="0" topLeftCell="K1">
      <selection activeCell="AB28" sqref="AB28"/>
    </sheetView>
  </sheetViews>
  <sheetFormatPr defaultColWidth="9.140625" defaultRowHeight="12.75"/>
  <cols>
    <col min="1" max="2" width="3.28125" style="0" customWidth="1"/>
    <col min="3" max="3" width="5.28125" style="0" customWidth="1"/>
    <col min="4" max="4" width="2.7109375" style="0" customWidth="1"/>
    <col min="5" max="5" width="3.140625" style="0" customWidth="1"/>
    <col min="6" max="6" width="8.7109375" style="0" customWidth="1"/>
    <col min="7" max="7" width="10.28125" style="0" customWidth="1"/>
    <col min="8" max="8" width="9.140625" style="1" customWidth="1"/>
    <col min="9" max="9" width="10.7109375" style="0" customWidth="1"/>
    <col min="10" max="10" width="10.140625" style="0" customWidth="1"/>
    <col min="11" max="11" width="7.421875" style="2" customWidth="1"/>
    <col min="12" max="12" width="9.140625" style="1" customWidth="1"/>
    <col min="13" max="13" width="11.140625" style="0" customWidth="1"/>
    <col min="14" max="14" width="10.421875" style="0" customWidth="1"/>
    <col min="15" max="15" width="6.7109375" style="2" customWidth="1"/>
    <col min="16" max="16" width="9.140625" style="1" customWidth="1"/>
    <col min="17" max="17" width="10.57421875" style="0" customWidth="1"/>
    <col min="18" max="18" width="10.28125" style="0" customWidth="1"/>
    <col min="19" max="19" width="6.140625" style="2" customWidth="1"/>
    <col min="21" max="21" width="10.8515625" style="0" customWidth="1"/>
    <col min="22" max="22" width="10.28125" style="0" customWidth="1"/>
    <col min="23" max="23" width="6.7109375" style="2" customWidth="1"/>
    <col min="25" max="25" width="11.28125" style="0" customWidth="1"/>
    <col min="26" max="26" width="10.421875" style="0" customWidth="1"/>
    <col min="27" max="27" width="7.140625" style="0" customWidth="1"/>
    <col min="28" max="28" width="13.8515625" style="0" customWidth="1"/>
    <col min="29" max="29" width="10.421875" style="0" customWidth="1"/>
    <col min="30" max="30" width="10.7109375" style="0" customWidth="1"/>
    <col min="31" max="31" width="7.00390625" style="2" customWidth="1"/>
    <col min="32" max="32" width="9.140625" style="1" customWidth="1"/>
    <col min="33" max="33" width="11.7109375" style="1" customWidth="1"/>
    <col min="34" max="34" width="10.140625" style="1" customWidth="1"/>
    <col min="35" max="35" width="6.421875" style="1" customWidth="1"/>
    <col min="36" max="36" width="11.28125" style="1" customWidth="1"/>
    <col min="37" max="38" width="12.00390625" style="1" customWidth="1"/>
    <col min="39" max="39" width="7.140625" style="1" customWidth="1"/>
    <col min="40" max="40" width="12.00390625" style="1" customWidth="1"/>
    <col min="41" max="41" width="9.140625" style="96" customWidth="1"/>
    <col min="44" max="46" width="9.140625" style="1" customWidth="1"/>
    <col min="47" max="47" width="13.140625" style="1" customWidth="1"/>
    <col min="48" max="49" width="0" style="0" hidden="1" customWidth="1"/>
  </cols>
  <sheetData>
    <row r="1" spans="8:47" s="96" customFormat="1" ht="12.75">
      <c r="H1" s="98"/>
      <c r="K1" s="100"/>
      <c r="L1" s="98"/>
      <c r="O1" s="100"/>
      <c r="P1" s="98"/>
      <c r="S1" s="100"/>
      <c r="W1" s="100"/>
      <c r="AE1" s="100"/>
      <c r="AF1" s="98"/>
      <c r="AG1" s="98"/>
      <c r="AH1" s="98"/>
      <c r="AI1" s="98"/>
      <c r="AJ1" s="98"/>
      <c r="AK1" s="98"/>
      <c r="AL1" s="98"/>
      <c r="AM1" s="98"/>
      <c r="AN1" s="98"/>
      <c r="AR1" s="98"/>
      <c r="AS1" s="98"/>
      <c r="AT1" s="98"/>
      <c r="AU1" s="98"/>
    </row>
    <row r="2" spans="8:47" s="96" customFormat="1" ht="12.75">
      <c r="H2" s="98"/>
      <c r="K2" s="100"/>
      <c r="L2" s="98"/>
      <c r="O2" s="100"/>
      <c r="P2" s="98"/>
      <c r="S2" s="100"/>
      <c r="W2" s="100"/>
      <c r="AE2" s="100"/>
      <c r="AF2" s="98"/>
      <c r="AG2" s="98"/>
      <c r="AH2" s="98"/>
      <c r="AI2" s="98"/>
      <c r="AJ2" s="98"/>
      <c r="AK2" s="98"/>
      <c r="AL2" s="98"/>
      <c r="AM2" s="98"/>
      <c r="AN2" s="98"/>
      <c r="AR2" s="98"/>
      <c r="AS2" s="98"/>
      <c r="AT2" s="98"/>
      <c r="AU2" s="98"/>
    </row>
    <row r="3" spans="8:47" s="96" customFormat="1" ht="12.75">
      <c r="H3" s="98"/>
      <c r="K3" s="100"/>
      <c r="L3" s="98"/>
      <c r="O3" s="100"/>
      <c r="P3" s="98"/>
      <c r="S3" s="100"/>
      <c r="W3" s="100"/>
      <c r="AE3" s="100"/>
      <c r="AF3" s="98"/>
      <c r="AG3" s="98"/>
      <c r="AH3" s="98"/>
      <c r="AI3" s="98"/>
      <c r="AJ3" s="98"/>
      <c r="AK3" s="98"/>
      <c r="AL3" s="98"/>
      <c r="AM3" s="98"/>
      <c r="AN3" s="98"/>
      <c r="AR3" s="98"/>
      <c r="AS3" s="98"/>
      <c r="AT3" s="98"/>
      <c r="AU3" s="98"/>
    </row>
    <row r="4" spans="8:47" s="96" customFormat="1" ht="12.75">
      <c r="H4" s="99" t="s">
        <v>106</v>
      </c>
      <c r="I4" s="29"/>
      <c r="J4" s="29"/>
      <c r="K4" s="104"/>
      <c r="L4" s="98"/>
      <c r="O4" s="100"/>
      <c r="P4" s="98"/>
      <c r="S4" s="100"/>
      <c r="W4" s="100"/>
      <c r="AE4" s="100"/>
      <c r="AF4" s="98"/>
      <c r="AG4" s="98"/>
      <c r="AH4" s="98"/>
      <c r="AI4" s="98"/>
      <c r="AJ4" s="98"/>
      <c r="AK4" s="98"/>
      <c r="AL4" s="98"/>
      <c r="AM4" s="98"/>
      <c r="AN4" s="98"/>
      <c r="AR4" s="98"/>
      <c r="AS4" s="98"/>
      <c r="AT4" s="98"/>
      <c r="AU4" s="98"/>
    </row>
    <row r="5" spans="8:47" s="96" customFormat="1" ht="12.75">
      <c r="H5" s="99"/>
      <c r="I5" s="29"/>
      <c r="J5" s="29"/>
      <c r="K5" s="104"/>
      <c r="L5" s="98"/>
      <c r="O5" s="100"/>
      <c r="P5" s="98"/>
      <c r="S5" s="100"/>
      <c r="W5" s="100"/>
      <c r="AE5" s="100"/>
      <c r="AF5" s="98"/>
      <c r="AG5" s="98"/>
      <c r="AH5" s="98"/>
      <c r="AI5" s="98"/>
      <c r="AJ5" s="98"/>
      <c r="AK5" s="98"/>
      <c r="AL5" s="98"/>
      <c r="AM5" s="98"/>
      <c r="AN5" s="98"/>
      <c r="AR5" s="98"/>
      <c r="AS5" s="98"/>
      <c r="AT5" s="98"/>
      <c r="AU5" s="98"/>
    </row>
    <row r="6" spans="1:49" s="96" customFormat="1" ht="10.5" customHeight="1">
      <c r="A6" s="154"/>
      <c r="B6" s="154"/>
      <c r="C6" s="154"/>
      <c r="D6" s="154"/>
      <c r="E6" s="154"/>
      <c r="F6" s="154"/>
      <c r="G6" s="154"/>
      <c r="H6" s="350"/>
      <c r="I6" s="154"/>
      <c r="J6" s="154"/>
      <c r="K6" s="351"/>
      <c r="L6" s="350"/>
      <c r="M6" s="154"/>
      <c r="N6" s="154"/>
      <c r="O6" s="351"/>
      <c r="P6" s="350"/>
      <c r="Q6" s="154"/>
      <c r="R6" s="154"/>
      <c r="S6" s="351"/>
      <c r="T6" s="154"/>
      <c r="U6" s="154"/>
      <c r="V6" s="154"/>
      <c r="W6" s="351"/>
      <c r="X6" s="154"/>
      <c r="Y6" s="154"/>
      <c r="Z6" s="154"/>
      <c r="AA6" s="154"/>
      <c r="AB6" s="154"/>
      <c r="AC6" s="154"/>
      <c r="AD6" s="154"/>
      <c r="AE6" s="351"/>
      <c r="AF6" s="350"/>
      <c r="AG6" s="350"/>
      <c r="AH6" s="350"/>
      <c r="AI6" s="350"/>
      <c r="AJ6" s="350"/>
      <c r="AK6" s="350"/>
      <c r="AL6" s="350"/>
      <c r="AM6" s="350"/>
      <c r="AN6" s="98"/>
      <c r="AR6" s="98"/>
      <c r="AS6" s="98"/>
      <c r="AT6" s="98"/>
      <c r="AU6" s="98"/>
      <c r="AV6" s="154"/>
      <c r="AW6" s="154"/>
    </row>
    <row r="7" spans="1:50" ht="12.75" hidden="1">
      <c r="A7" s="190"/>
      <c r="B7" s="190"/>
      <c r="C7" s="190"/>
      <c r="D7" s="190"/>
      <c r="E7" s="190"/>
      <c r="F7" s="190"/>
      <c r="G7" s="190"/>
      <c r="H7" s="191"/>
      <c r="I7" s="190"/>
      <c r="J7" s="190"/>
      <c r="K7" s="192"/>
      <c r="L7" s="191"/>
      <c r="M7" s="190"/>
      <c r="N7" s="190"/>
      <c r="O7" s="192"/>
      <c r="P7" s="191"/>
      <c r="Q7" s="190"/>
      <c r="R7" s="190"/>
      <c r="S7" s="192"/>
      <c r="T7" s="190"/>
      <c r="U7" s="190"/>
      <c r="V7" s="190"/>
      <c r="W7" s="192"/>
      <c r="X7" s="190"/>
      <c r="Y7" s="190"/>
      <c r="Z7" s="190"/>
      <c r="AA7" s="190"/>
      <c r="AB7" s="190"/>
      <c r="AC7" s="190"/>
      <c r="AD7" s="190"/>
      <c r="AE7" s="192"/>
      <c r="AF7" s="191"/>
      <c r="AG7" s="191"/>
      <c r="AH7" s="191"/>
      <c r="AI7" s="191"/>
      <c r="AJ7" s="191"/>
      <c r="AK7" s="191"/>
      <c r="AL7" s="193"/>
      <c r="AM7" s="193"/>
      <c r="AN7" s="98"/>
      <c r="AP7" s="96"/>
      <c r="AQ7" s="96" t="s">
        <v>107</v>
      </c>
      <c r="AR7" s="98"/>
      <c r="AS7" s="98"/>
      <c r="AT7" s="98"/>
      <c r="AU7" s="98"/>
      <c r="AV7" s="352"/>
      <c r="AW7" s="353"/>
      <c r="AX7" s="126"/>
    </row>
    <row r="8" spans="1:50" ht="16.5" customHeight="1">
      <c r="A8" s="354" t="s">
        <v>86</v>
      </c>
      <c r="B8" s="196" t="s">
        <v>87</v>
      </c>
      <c r="C8" s="355" t="s">
        <v>88</v>
      </c>
      <c r="D8" s="354" t="s">
        <v>86</v>
      </c>
      <c r="E8" s="196" t="s">
        <v>89</v>
      </c>
      <c r="F8" s="196"/>
      <c r="G8" s="196"/>
      <c r="H8" s="469" t="s">
        <v>90</v>
      </c>
      <c r="I8" s="469"/>
      <c r="J8" s="469"/>
      <c r="K8" s="199"/>
      <c r="L8" s="469" t="s">
        <v>91</v>
      </c>
      <c r="M8" s="469"/>
      <c r="N8" s="469"/>
      <c r="O8" s="199"/>
      <c r="P8" s="469" t="s">
        <v>92</v>
      </c>
      <c r="Q8" s="469"/>
      <c r="R8" s="469"/>
      <c r="S8" s="199"/>
      <c r="T8" s="469" t="s">
        <v>93</v>
      </c>
      <c r="U8" s="469"/>
      <c r="V8" s="469"/>
      <c r="W8" s="199"/>
      <c r="X8" s="469" t="s">
        <v>108</v>
      </c>
      <c r="Y8" s="469"/>
      <c r="Z8" s="469"/>
      <c r="AA8" s="356"/>
      <c r="AB8" s="479" t="s">
        <v>109</v>
      </c>
      <c r="AC8" s="479"/>
      <c r="AD8" s="479"/>
      <c r="AE8" s="357"/>
      <c r="AF8" s="479" t="s">
        <v>110</v>
      </c>
      <c r="AG8" s="479"/>
      <c r="AH8" s="479"/>
      <c r="AI8" s="356"/>
      <c r="AJ8" s="462" t="s">
        <v>111</v>
      </c>
      <c r="AK8" s="462"/>
      <c r="AL8" s="462"/>
      <c r="AM8" s="462"/>
      <c r="AN8" s="358"/>
      <c r="AO8" s="201"/>
      <c r="AP8" s="201"/>
      <c r="AQ8" s="201"/>
      <c r="AR8" s="201"/>
      <c r="AS8" s="201"/>
      <c r="AT8" s="201"/>
      <c r="AU8" s="201"/>
      <c r="AV8" s="201"/>
      <c r="AW8" s="201"/>
      <c r="AX8" s="96"/>
    </row>
    <row r="9" spans="1:50" ht="17.25" customHeight="1">
      <c r="A9" s="359" t="s">
        <v>97</v>
      </c>
      <c r="B9" s="204" t="s">
        <v>97</v>
      </c>
      <c r="C9" s="204" t="s">
        <v>98</v>
      </c>
      <c r="D9" s="168" t="s">
        <v>99</v>
      </c>
      <c r="E9" s="204" t="s">
        <v>99</v>
      </c>
      <c r="F9" s="205" t="s">
        <v>112</v>
      </c>
      <c r="G9" s="205"/>
      <c r="H9" s="206" t="s">
        <v>148</v>
      </c>
      <c r="I9" s="208" t="s">
        <v>3</v>
      </c>
      <c r="J9" s="208" t="s">
        <v>6</v>
      </c>
      <c r="K9" s="209"/>
      <c r="L9" s="206" t="s">
        <v>148</v>
      </c>
      <c r="M9" s="208" t="s">
        <v>3</v>
      </c>
      <c r="N9" s="208" t="s">
        <v>6</v>
      </c>
      <c r="O9" s="209"/>
      <c r="P9" s="206" t="s">
        <v>148</v>
      </c>
      <c r="Q9" s="208" t="s">
        <v>3</v>
      </c>
      <c r="R9" s="208" t="s">
        <v>6</v>
      </c>
      <c r="S9" s="209"/>
      <c r="T9" s="208" t="s">
        <v>148</v>
      </c>
      <c r="U9" s="208" t="s">
        <v>3</v>
      </c>
      <c r="V9" s="208" t="s">
        <v>6</v>
      </c>
      <c r="W9" s="209"/>
      <c r="X9" s="208" t="s">
        <v>148</v>
      </c>
      <c r="Y9" s="208" t="s">
        <v>3</v>
      </c>
      <c r="Z9" s="208" t="s">
        <v>6</v>
      </c>
      <c r="AA9" s="210"/>
      <c r="AB9" s="208" t="s">
        <v>148</v>
      </c>
      <c r="AC9" s="208" t="s">
        <v>3</v>
      </c>
      <c r="AD9" s="208" t="s">
        <v>6</v>
      </c>
      <c r="AE9" s="209"/>
      <c r="AF9" s="208" t="s">
        <v>148</v>
      </c>
      <c r="AG9" s="208" t="s">
        <v>3</v>
      </c>
      <c r="AH9" s="208" t="s">
        <v>6</v>
      </c>
      <c r="AI9" s="360"/>
      <c r="AJ9" s="361" t="s">
        <v>147</v>
      </c>
      <c r="AK9" s="208" t="s">
        <v>3</v>
      </c>
      <c r="AL9" s="208" t="s">
        <v>6</v>
      </c>
      <c r="AM9" s="360"/>
      <c r="AN9" s="214"/>
      <c r="AO9" s="214"/>
      <c r="AP9" s="214"/>
      <c r="AQ9" s="214"/>
      <c r="AR9" s="215"/>
      <c r="AS9" s="215"/>
      <c r="AT9" s="215"/>
      <c r="AU9" s="215"/>
      <c r="AV9" s="214"/>
      <c r="AW9" s="214" t="s">
        <v>96</v>
      </c>
      <c r="AX9" s="96"/>
    </row>
    <row r="10" spans="1:49" ht="12.75">
      <c r="A10" s="362" t="s">
        <v>9</v>
      </c>
      <c r="B10" s="27" t="s">
        <v>20</v>
      </c>
      <c r="C10" s="156"/>
      <c r="D10" s="363" t="s">
        <v>21</v>
      </c>
      <c r="E10" s="196"/>
      <c r="F10" s="196"/>
      <c r="G10" s="196"/>
      <c r="H10" s="364"/>
      <c r="I10" s="365"/>
      <c r="J10" s="364"/>
      <c r="K10" s="366"/>
      <c r="L10" s="364"/>
      <c r="M10" s="365"/>
      <c r="N10" s="365"/>
      <c r="O10" s="366"/>
      <c r="P10" s="364"/>
      <c r="Q10" s="365"/>
      <c r="R10" s="365"/>
      <c r="S10" s="366"/>
      <c r="T10" s="365"/>
      <c r="U10" s="365"/>
      <c r="V10" s="365"/>
      <c r="W10" s="366"/>
      <c r="X10" s="365"/>
      <c r="Y10" s="365"/>
      <c r="Z10" s="365"/>
      <c r="AA10" s="365"/>
      <c r="AB10" s="365"/>
      <c r="AC10" s="365"/>
      <c r="AD10" s="365"/>
      <c r="AE10" s="366"/>
      <c r="AF10" s="364"/>
      <c r="AG10" s="364"/>
      <c r="AH10" s="367"/>
      <c r="AI10" s="368"/>
      <c r="AJ10" s="369"/>
      <c r="AK10" s="364"/>
      <c r="AL10" s="367"/>
      <c r="AM10" s="368"/>
      <c r="AN10" s="98"/>
      <c r="AO10" s="229"/>
      <c r="AP10" s="229"/>
      <c r="AQ10" s="229"/>
      <c r="AR10" s="99"/>
      <c r="AS10" s="99"/>
      <c r="AT10" s="99"/>
      <c r="AU10" s="99"/>
      <c r="AV10" s="249"/>
      <c r="AW10" s="224"/>
    </row>
    <row r="11" spans="1:49" ht="12.75">
      <c r="A11" s="370"/>
      <c r="B11" s="232"/>
      <c r="C11" s="232">
        <v>1</v>
      </c>
      <c r="D11" s="371"/>
      <c r="E11" s="232" t="s">
        <v>113</v>
      </c>
      <c r="F11" s="232"/>
      <c r="G11" s="232"/>
      <c r="H11" s="187"/>
      <c r="I11" s="322"/>
      <c r="J11" s="322">
        <f>SUM(H11,I11)</f>
        <v>0</v>
      </c>
      <c r="K11" s="188"/>
      <c r="L11" s="187"/>
      <c r="M11" s="322"/>
      <c r="N11" s="322"/>
      <c r="O11" s="188"/>
      <c r="P11" s="187"/>
      <c r="Q11" s="322"/>
      <c r="R11" s="322"/>
      <c r="S11" s="188"/>
      <c r="T11" s="322"/>
      <c r="U11" s="322"/>
      <c r="V11" s="322"/>
      <c r="W11" s="188"/>
      <c r="X11" s="322"/>
      <c r="Y11" s="322"/>
      <c r="Z11" s="322"/>
      <c r="AA11" s="322"/>
      <c r="AB11" s="322"/>
      <c r="AC11" s="322"/>
      <c r="AD11" s="322"/>
      <c r="AE11" s="188"/>
      <c r="AF11" s="187"/>
      <c r="AG11" s="187"/>
      <c r="AH11" s="189"/>
      <c r="AI11" s="372"/>
      <c r="AJ11" s="373"/>
      <c r="AK11" s="187"/>
      <c r="AL11" s="189"/>
      <c r="AM11" s="372"/>
      <c r="AN11" s="98"/>
      <c r="AO11" s="133"/>
      <c r="AP11" s="133"/>
      <c r="AQ11" s="133"/>
      <c r="AR11" s="98"/>
      <c r="AS11" s="98"/>
      <c r="AT11" s="98"/>
      <c r="AU11" s="98"/>
      <c r="AV11" s="374"/>
      <c r="AW11" s="233"/>
    </row>
    <row r="12" spans="1:49" ht="12.75">
      <c r="A12" s="370"/>
      <c r="B12" s="185"/>
      <c r="C12" s="232"/>
      <c r="D12" s="142"/>
      <c r="E12" s="375" t="s">
        <v>143</v>
      </c>
      <c r="F12" s="185"/>
      <c r="G12" s="185"/>
      <c r="H12" s="187"/>
      <c r="I12" s="322"/>
      <c r="J12" s="322"/>
      <c r="K12" s="188"/>
      <c r="L12" s="187"/>
      <c r="M12" s="322"/>
      <c r="N12" s="322"/>
      <c r="O12" s="188"/>
      <c r="P12" s="187"/>
      <c r="Q12" s="322"/>
      <c r="R12" s="322"/>
      <c r="S12" s="188"/>
      <c r="T12" s="322"/>
      <c r="U12" s="322"/>
      <c r="V12" s="322"/>
      <c r="W12" s="188"/>
      <c r="X12" s="376"/>
      <c r="Y12" s="376"/>
      <c r="Z12" s="376"/>
      <c r="AA12" s="376"/>
      <c r="AB12" s="376"/>
      <c r="AC12" s="376"/>
      <c r="AD12" s="376"/>
      <c r="AE12" s="252"/>
      <c r="AF12" s="186">
        <f>SUM(AF13,AF14,AF15)</f>
        <v>6500</v>
      </c>
      <c r="AG12" s="186">
        <f>SUM(AG13,AG14,AG15,AG18,AG19,AG20,AG21,AG22,AG25,AG26,AG23,AG24)</f>
        <v>226</v>
      </c>
      <c r="AH12" s="377">
        <f>SUM(AH13,AH14,AH15,AH18,AH19,AH20,AH21,AH22,AH25,AH26,AH23,AH24)</f>
        <v>6726</v>
      </c>
      <c r="AI12" s="254"/>
      <c r="AJ12" s="378">
        <f>SUM(AF12)</f>
        <v>6500</v>
      </c>
      <c r="AK12" s="271">
        <f>SUM(AG12)</f>
        <v>226</v>
      </c>
      <c r="AL12" s="271">
        <f>SUM(AH12)</f>
        <v>6726</v>
      </c>
      <c r="AM12" s="379"/>
      <c r="AN12" s="99"/>
      <c r="AO12" s="64"/>
      <c r="AP12" s="64"/>
      <c r="AQ12" s="64"/>
      <c r="AR12" s="99"/>
      <c r="AS12" s="99"/>
      <c r="AT12" s="99"/>
      <c r="AU12" s="99"/>
      <c r="AV12" s="374"/>
      <c r="AW12" s="233"/>
    </row>
    <row r="13" spans="1:49" ht="12.75">
      <c r="A13" s="370"/>
      <c r="B13" s="185"/>
      <c r="C13" s="185"/>
      <c r="D13" s="142"/>
      <c r="E13" s="232" t="s">
        <v>144</v>
      </c>
      <c r="F13" s="185"/>
      <c r="G13" s="185"/>
      <c r="H13" s="187"/>
      <c r="I13" s="322"/>
      <c r="J13" s="322"/>
      <c r="K13" s="188"/>
      <c r="L13" s="187"/>
      <c r="M13" s="322"/>
      <c r="N13" s="322"/>
      <c r="O13" s="188"/>
      <c r="P13" s="187"/>
      <c r="Q13" s="322"/>
      <c r="R13" s="322"/>
      <c r="S13" s="188"/>
      <c r="T13" s="322"/>
      <c r="U13" s="322"/>
      <c r="V13" s="322"/>
      <c r="W13" s="188"/>
      <c r="X13" s="322"/>
      <c r="Y13" s="322"/>
      <c r="Z13" s="322"/>
      <c r="AA13" s="322"/>
      <c r="AB13" s="322"/>
      <c r="AC13" s="322"/>
      <c r="AD13" s="322"/>
      <c r="AE13" s="188"/>
      <c r="AF13" s="187">
        <v>6500</v>
      </c>
      <c r="AG13" s="187">
        <v>226</v>
      </c>
      <c r="AH13" s="377">
        <f>SUM(AF13,AG13)</f>
        <v>6726</v>
      </c>
      <c r="AI13" s="244"/>
      <c r="AJ13" s="373">
        <f aca="true" t="shared" si="0" ref="AJ13:AL24">SUM(AF13)</f>
        <v>6500</v>
      </c>
      <c r="AK13" s="187">
        <f t="shared" si="0"/>
        <v>226</v>
      </c>
      <c r="AL13" s="187">
        <f t="shared" si="0"/>
        <v>6726</v>
      </c>
      <c r="AM13" s="380"/>
      <c r="AN13" s="98"/>
      <c r="AO13" s="133"/>
      <c r="AP13" s="133"/>
      <c r="AQ13" s="133"/>
      <c r="AR13" s="98"/>
      <c r="AS13" s="98"/>
      <c r="AT13" s="98"/>
      <c r="AU13" s="99"/>
      <c r="AV13" s="374"/>
      <c r="AW13" s="233"/>
    </row>
    <row r="14" spans="1:49" ht="12.75">
      <c r="A14" s="370"/>
      <c r="B14" s="185"/>
      <c r="C14" s="185"/>
      <c r="D14" s="142"/>
      <c r="E14" s="185"/>
      <c r="F14" s="185"/>
      <c r="G14" s="185"/>
      <c r="H14" s="187"/>
      <c r="I14" s="322"/>
      <c r="J14" s="322"/>
      <c r="K14" s="188"/>
      <c r="L14" s="187"/>
      <c r="M14" s="322"/>
      <c r="N14" s="322"/>
      <c r="O14" s="188"/>
      <c r="P14" s="187"/>
      <c r="Q14" s="322"/>
      <c r="R14" s="322"/>
      <c r="S14" s="188"/>
      <c r="T14" s="322"/>
      <c r="U14" s="322"/>
      <c r="V14" s="322"/>
      <c r="W14" s="188"/>
      <c r="X14" s="322"/>
      <c r="Y14" s="322"/>
      <c r="Z14" s="322"/>
      <c r="AA14" s="322"/>
      <c r="AB14" s="322"/>
      <c r="AC14" s="322"/>
      <c r="AD14" s="322"/>
      <c r="AE14" s="188"/>
      <c r="AF14" s="187"/>
      <c r="AG14" s="187"/>
      <c r="AH14" s="189"/>
      <c r="AI14" s="244"/>
      <c r="AJ14" s="373">
        <f t="shared" si="0"/>
        <v>0</v>
      </c>
      <c r="AK14" s="187">
        <f t="shared" si="0"/>
        <v>0</v>
      </c>
      <c r="AL14" s="187">
        <f t="shared" si="0"/>
        <v>0</v>
      </c>
      <c r="AM14" s="380"/>
      <c r="AN14" s="98"/>
      <c r="AO14" s="133"/>
      <c r="AP14" s="133"/>
      <c r="AQ14" s="133"/>
      <c r="AR14" s="98"/>
      <c r="AS14" s="98"/>
      <c r="AT14" s="98"/>
      <c r="AU14" s="99"/>
      <c r="AV14" s="374"/>
      <c r="AW14" s="233"/>
    </row>
    <row r="15" spans="1:49" ht="12.75">
      <c r="A15" s="370"/>
      <c r="B15" s="185"/>
      <c r="C15" s="185"/>
      <c r="D15" s="142"/>
      <c r="E15" s="232"/>
      <c r="F15" s="185"/>
      <c r="G15" s="185"/>
      <c r="H15" s="187"/>
      <c r="I15" s="322"/>
      <c r="J15" s="322"/>
      <c r="K15" s="188"/>
      <c r="L15" s="187"/>
      <c r="M15" s="322"/>
      <c r="N15" s="322"/>
      <c r="O15" s="188"/>
      <c r="P15" s="187"/>
      <c r="Q15" s="322"/>
      <c r="R15" s="322"/>
      <c r="S15" s="188"/>
      <c r="T15" s="322"/>
      <c r="U15" s="322"/>
      <c r="V15" s="322"/>
      <c r="W15" s="188"/>
      <c r="X15" s="322"/>
      <c r="Y15" s="322"/>
      <c r="Z15" s="322"/>
      <c r="AA15" s="322"/>
      <c r="AB15" s="322"/>
      <c r="AC15" s="322"/>
      <c r="AD15" s="322"/>
      <c r="AE15" s="188"/>
      <c r="AF15" s="187"/>
      <c r="AG15" s="187"/>
      <c r="AH15" s="189"/>
      <c r="AI15" s="244"/>
      <c r="AJ15" s="373">
        <f t="shared" si="0"/>
        <v>0</v>
      </c>
      <c r="AK15" s="187">
        <f t="shared" si="0"/>
        <v>0</v>
      </c>
      <c r="AL15" s="187">
        <f t="shared" si="0"/>
        <v>0</v>
      </c>
      <c r="AM15" s="380"/>
      <c r="AN15" s="98"/>
      <c r="AO15" s="133"/>
      <c r="AP15" s="133"/>
      <c r="AQ15" s="133"/>
      <c r="AR15" s="98"/>
      <c r="AS15" s="98"/>
      <c r="AT15" s="98"/>
      <c r="AU15" s="99"/>
      <c r="AV15" s="374"/>
      <c r="AW15" s="233"/>
    </row>
    <row r="16" spans="1:49" ht="12.75" customHeight="1" hidden="1">
      <c r="A16" s="370"/>
      <c r="B16" s="185"/>
      <c r="C16" s="232">
        <v>2</v>
      </c>
      <c r="D16" s="142"/>
      <c r="E16" s="232"/>
      <c r="F16" s="232"/>
      <c r="G16" s="185"/>
      <c r="H16" s="187"/>
      <c r="I16" s="322"/>
      <c r="J16" s="322"/>
      <c r="K16" s="188"/>
      <c r="L16" s="187"/>
      <c r="M16" s="322"/>
      <c r="N16" s="322"/>
      <c r="O16" s="188"/>
      <c r="P16" s="187"/>
      <c r="Q16" s="322"/>
      <c r="R16" s="322"/>
      <c r="S16" s="188"/>
      <c r="T16" s="322"/>
      <c r="U16" s="322"/>
      <c r="V16" s="322"/>
      <c r="W16" s="188"/>
      <c r="X16" s="322"/>
      <c r="Y16" s="322"/>
      <c r="Z16" s="322"/>
      <c r="AA16" s="322"/>
      <c r="AB16" s="322"/>
      <c r="AC16" s="322"/>
      <c r="AD16" s="322"/>
      <c r="AE16" s="188"/>
      <c r="AF16" s="187"/>
      <c r="AG16" s="187"/>
      <c r="AH16" s="189"/>
      <c r="AI16" s="244"/>
      <c r="AJ16" s="373">
        <f t="shared" si="0"/>
        <v>0</v>
      </c>
      <c r="AK16" s="187">
        <f t="shared" si="0"/>
        <v>0</v>
      </c>
      <c r="AL16" s="189"/>
      <c r="AM16" s="380"/>
      <c r="AN16" s="98"/>
      <c r="AO16" s="133"/>
      <c r="AP16" s="133"/>
      <c r="AQ16" s="133"/>
      <c r="AR16" s="98"/>
      <c r="AS16" s="98"/>
      <c r="AT16" s="98"/>
      <c r="AU16" s="99"/>
      <c r="AV16" s="374"/>
      <c r="AW16" s="233"/>
    </row>
    <row r="17" spans="1:49" ht="12.75" customHeight="1" hidden="1">
      <c r="A17" s="370"/>
      <c r="B17" s="185"/>
      <c r="C17" s="185"/>
      <c r="D17" s="142"/>
      <c r="E17" s="185"/>
      <c r="F17" s="185"/>
      <c r="G17" s="185"/>
      <c r="H17" s="187"/>
      <c r="I17" s="322"/>
      <c r="J17" s="322"/>
      <c r="K17" s="188"/>
      <c r="L17" s="187"/>
      <c r="M17" s="322"/>
      <c r="N17" s="322"/>
      <c r="O17" s="188"/>
      <c r="P17" s="187"/>
      <c r="Q17" s="322"/>
      <c r="R17" s="322"/>
      <c r="S17" s="188"/>
      <c r="T17" s="322"/>
      <c r="U17" s="322"/>
      <c r="V17" s="322"/>
      <c r="W17" s="188"/>
      <c r="X17" s="322"/>
      <c r="Y17" s="322"/>
      <c r="Z17" s="322"/>
      <c r="AA17" s="322"/>
      <c r="AB17" s="322"/>
      <c r="AC17" s="322"/>
      <c r="AD17" s="322"/>
      <c r="AE17" s="188"/>
      <c r="AF17" s="187"/>
      <c r="AG17" s="187"/>
      <c r="AH17" s="189"/>
      <c r="AI17" s="244"/>
      <c r="AJ17" s="373">
        <f t="shared" si="0"/>
        <v>0</v>
      </c>
      <c r="AK17" s="187">
        <f t="shared" si="0"/>
        <v>0</v>
      </c>
      <c r="AL17" s="189"/>
      <c r="AM17" s="380"/>
      <c r="AN17" s="98"/>
      <c r="AO17" s="133"/>
      <c r="AP17" s="133"/>
      <c r="AQ17" s="133"/>
      <c r="AR17" s="98"/>
      <c r="AS17" s="98"/>
      <c r="AT17" s="98"/>
      <c r="AU17" s="99"/>
      <c r="AV17" s="374"/>
      <c r="AW17" s="233"/>
    </row>
    <row r="18" spans="1:49" ht="12.75">
      <c r="A18" s="370"/>
      <c r="B18" s="185"/>
      <c r="C18" s="185"/>
      <c r="D18" s="142"/>
      <c r="E18" s="185"/>
      <c r="F18" s="185"/>
      <c r="G18" s="185"/>
      <c r="H18" s="187"/>
      <c r="I18" s="322"/>
      <c r="J18" s="322"/>
      <c r="K18" s="188"/>
      <c r="L18" s="187"/>
      <c r="M18" s="322"/>
      <c r="N18" s="322"/>
      <c r="O18" s="188"/>
      <c r="P18" s="187"/>
      <c r="Q18" s="322"/>
      <c r="R18" s="322"/>
      <c r="S18" s="188"/>
      <c r="T18" s="322"/>
      <c r="U18" s="322"/>
      <c r="V18" s="322"/>
      <c r="W18" s="188"/>
      <c r="X18" s="322"/>
      <c r="Y18" s="322"/>
      <c r="Z18" s="322"/>
      <c r="AA18" s="322"/>
      <c r="AB18" s="322"/>
      <c r="AC18" s="322"/>
      <c r="AD18" s="322"/>
      <c r="AE18" s="188"/>
      <c r="AF18" s="187"/>
      <c r="AG18" s="187"/>
      <c r="AH18" s="189"/>
      <c r="AI18" s="244"/>
      <c r="AJ18" s="373">
        <f t="shared" si="0"/>
        <v>0</v>
      </c>
      <c r="AK18" s="187">
        <f t="shared" si="0"/>
        <v>0</v>
      </c>
      <c r="AL18" s="187">
        <f t="shared" si="0"/>
        <v>0</v>
      </c>
      <c r="AM18" s="380"/>
      <c r="AN18" s="98"/>
      <c r="AO18" s="133"/>
      <c r="AP18" s="133"/>
      <c r="AQ18" s="133"/>
      <c r="AR18" s="98"/>
      <c r="AS18" s="98"/>
      <c r="AT18" s="98"/>
      <c r="AU18" s="99"/>
      <c r="AV18" s="374"/>
      <c r="AW18" s="233"/>
    </row>
    <row r="19" spans="1:49" ht="12.75">
      <c r="A19" s="370"/>
      <c r="B19" s="185"/>
      <c r="C19" s="185"/>
      <c r="D19" s="142"/>
      <c r="E19" s="185"/>
      <c r="F19" s="185"/>
      <c r="G19" s="185"/>
      <c r="H19" s="187"/>
      <c r="I19" s="322"/>
      <c r="J19" s="322"/>
      <c r="K19" s="188"/>
      <c r="L19" s="187"/>
      <c r="M19" s="322"/>
      <c r="N19" s="322"/>
      <c r="O19" s="188"/>
      <c r="P19" s="187"/>
      <c r="Q19" s="322"/>
      <c r="R19" s="322"/>
      <c r="S19" s="188"/>
      <c r="T19" s="322"/>
      <c r="U19" s="322"/>
      <c r="V19" s="322"/>
      <c r="W19" s="188"/>
      <c r="X19" s="322"/>
      <c r="Y19" s="322"/>
      <c r="Z19" s="322"/>
      <c r="AA19" s="322"/>
      <c r="AB19" s="322"/>
      <c r="AC19" s="322"/>
      <c r="AD19" s="322"/>
      <c r="AE19" s="188"/>
      <c r="AF19" s="187"/>
      <c r="AG19" s="187"/>
      <c r="AH19" s="189"/>
      <c r="AI19" s="244"/>
      <c r="AJ19" s="373">
        <f t="shared" si="0"/>
        <v>0</v>
      </c>
      <c r="AK19" s="187">
        <f t="shared" si="0"/>
        <v>0</v>
      </c>
      <c r="AL19" s="187">
        <f t="shared" si="0"/>
        <v>0</v>
      </c>
      <c r="AM19" s="380"/>
      <c r="AN19" s="98"/>
      <c r="AO19" s="133"/>
      <c r="AP19" s="133"/>
      <c r="AQ19" s="133"/>
      <c r="AR19" s="98"/>
      <c r="AS19" s="98"/>
      <c r="AT19" s="98"/>
      <c r="AU19" s="99"/>
      <c r="AV19" s="374"/>
      <c r="AW19" s="233"/>
    </row>
    <row r="20" spans="1:49" ht="12.75">
      <c r="A20" s="370"/>
      <c r="B20" s="232"/>
      <c r="C20" s="232"/>
      <c r="D20" s="371"/>
      <c r="E20" s="232"/>
      <c r="F20" s="232"/>
      <c r="G20" s="232"/>
      <c r="H20" s="186"/>
      <c r="I20" s="376"/>
      <c r="J20" s="376"/>
      <c r="K20" s="252"/>
      <c r="L20" s="187"/>
      <c r="M20" s="322"/>
      <c r="N20" s="322"/>
      <c r="O20" s="188"/>
      <c r="P20" s="187"/>
      <c r="Q20" s="322"/>
      <c r="R20" s="322"/>
      <c r="S20" s="188"/>
      <c r="T20" s="322"/>
      <c r="U20" s="322"/>
      <c r="V20" s="322"/>
      <c r="W20" s="188"/>
      <c r="X20" s="322"/>
      <c r="Y20" s="322"/>
      <c r="Z20" s="322"/>
      <c r="AA20" s="322"/>
      <c r="AB20" s="322"/>
      <c r="AC20" s="322"/>
      <c r="AD20" s="322"/>
      <c r="AE20" s="188"/>
      <c r="AF20" s="187"/>
      <c r="AG20" s="187"/>
      <c r="AH20" s="189"/>
      <c r="AI20" s="244"/>
      <c r="AJ20" s="373">
        <f t="shared" si="0"/>
        <v>0</v>
      </c>
      <c r="AK20" s="187">
        <f t="shared" si="0"/>
        <v>0</v>
      </c>
      <c r="AL20" s="187">
        <f t="shared" si="0"/>
        <v>0</v>
      </c>
      <c r="AM20" s="380"/>
      <c r="AN20" s="98"/>
      <c r="AO20" s="133"/>
      <c r="AP20" s="133"/>
      <c r="AQ20" s="133"/>
      <c r="AR20" s="98"/>
      <c r="AS20" s="98"/>
      <c r="AT20" s="98"/>
      <c r="AU20" s="99"/>
      <c r="AV20" s="374"/>
      <c r="AW20" s="233"/>
    </row>
    <row r="21" spans="1:49" ht="12.75" hidden="1">
      <c r="A21" s="370"/>
      <c r="B21" s="232"/>
      <c r="C21" s="232"/>
      <c r="D21" s="371"/>
      <c r="E21" s="465"/>
      <c r="F21" s="465"/>
      <c r="G21" s="465"/>
      <c r="H21" s="186"/>
      <c r="I21" s="376"/>
      <c r="J21" s="376"/>
      <c r="K21" s="252"/>
      <c r="L21" s="187"/>
      <c r="M21" s="322"/>
      <c r="N21" s="322"/>
      <c r="O21" s="188"/>
      <c r="P21" s="187"/>
      <c r="Q21" s="322"/>
      <c r="R21" s="322"/>
      <c r="S21" s="188"/>
      <c r="T21" s="322"/>
      <c r="U21" s="322"/>
      <c r="V21" s="322"/>
      <c r="W21" s="188"/>
      <c r="X21" s="322"/>
      <c r="Y21" s="322"/>
      <c r="Z21" s="322"/>
      <c r="AA21" s="322"/>
      <c r="AB21" s="322"/>
      <c r="AC21" s="322"/>
      <c r="AD21" s="322"/>
      <c r="AE21" s="188"/>
      <c r="AF21" s="187"/>
      <c r="AG21" s="187"/>
      <c r="AH21" s="189"/>
      <c r="AI21" s="244"/>
      <c r="AJ21" s="373">
        <f t="shared" si="0"/>
        <v>0</v>
      </c>
      <c r="AK21" s="187">
        <f t="shared" si="0"/>
        <v>0</v>
      </c>
      <c r="AL21" s="187">
        <f t="shared" si="0"/>
        <v>0</v>
      </c>
      <c r="AM21" s="380"/>
      <c r="AN21" s="98"/>
      <c r="AO21" s="133"/>
      <c r="AP21" s="133"/>
      <c r="AQ21" s="133"/>
      <c r="AR21" s="98"/>
      <c r="AS21" s="98"/>
      <c r="AT21" s="98"/>
      <c r="AU21" s="99"/>
      <c r="AV21" s="374"/>
      <c r="AW21" s="233"/>
    </row>
    <row r="22" spans="1:49" ht="12.75" hidden="1">
      <c r="A22" s="370"/>
      <c r="B22" s="185"/>
      <c r="C22" s="232"/>
      <c r="D22" s="371"/>
      <c r="E22" s="465"/>
      <c r="F22" s="465"/>
      <c r="G22" s="465"/>
      <c r="H22" s="186"/>
      <c r="I22" s="376"/>
      <c r="J22" s="376"/>
      <c r="K22" s="252"/>
      <c r="L22" s="187"/>
      <c r="M22" s="322"/>
      <c r="N22" s="322"/>
      <c r="O22" s="188"/>
      <c r="P22" s="187"/>
      <c r="Q22" s="322"/>
      <c r="R22" s="322"/>
      <c r="S22" s="188"/>
      <c r="T22" s="322"/>
      <c r="U22" s="322"/>
      <c r="V22" s="322"/>
      <c r="W22" s="188"/>
      <c r="X22" s="322"/>
      <c r="Y22" s="322"/>
      <c r="Z22" s="322"/>
      <c r="AA22" s="322"/>
      <c r="AB22" s="322"/>
      <c r="AC22" s="322"/>
      <c r="AD22" s="322"/>
      <c r="AE22" s="188"/>
      <c r="AF22" s="186"/>
      <c r="AG22" s="186"/>
      <c r="AH22" s="381"/>
      <c r="AI22" s="244"/>
      <c r="AJ22" s="373">
        <f t="shared" si="0"/>
        <v>0</v>
      </c>
      <c r="AK22" s="187">
        <f t="shared" si="0"/>
        <v>0</v>
      </c>
      <c r="AL22" s="187">
        <f t="shared" si="0"/>
        <v>0</v>
      </c>
      <c r="AM22" s="380"/>
      <c r="AN22" s="99"/>
      <c r="AO22" s="133"/>
      <c r="AP22" s="133"/>
      <c r="AQ22" s="133"/>
      <c r="AR22" s="98"/>
      <c r="AS22" s="98"/>
      <c r="AT22" s="98"/>
      <c r="AU22" s="99"/>
      <c r="AV22" s="374"/>
      <c r="AW22" s="233"/>
    </row>
    <row r="23" spans="1:49" ht="12.75" hidden="1">
      <c r="A23" s="325"/>
      <c r="B23" s="185"/>
      <c r="C23" s="185"/>
      <c r="D23" s="142"/>
      <c r="E23" s="465"/>
      <c r="F23" s="465"/>
      <c r="G23" s="465"/>
      <c r="H23" s="186"/>
      <c r="I23" s="376"/>
      <c r="J23" s="376"/>
      <c r="K23" s="252"/>
      <c r="L23" s="187"/>
      <c r="M23" s="322"/>
      <c r="N23" s="322"/>
      <c r="O23" s="188"/>
      <c r="P23" s="187"/>
      <c r="Q23" s="322"/>
      <c r="R23" s="322"/>
      <c r="S23" s="188"/>
      <c r="T23" s="322"/>
      <c r="U23" s="322"/>
      <c r="V23" s="322"/>
      <c r="W23" s="188"/>
      <c r="X23" s="322"/>
      <c r="Y23" s="322"/>
      <c r="Z23" s="322"/>
      <c r="AA23" s="322"/>
      <c r="AB23" s="322"/>
      <c r="AC23" s="322"/>
      <c r="AD23" s="322"/>
      <c r="AE23" s="188"/>
      <c r="AF23" s="187"/>
      <c r="AG23" s="187"/>
      <c r="AH23" s="189"/>
      <c r="AI23" s="244"/>
      <c r="AJ23" s="373">
        <f t="shared" si="0"/>
        <v>0</v>
      </c>
      <c r="AK23" s="187">
        <f t="shared" si="0"/>
        <v>0</v>
      </c>
      <c r="AL23" s="187">
        <f t="shared" si="0"/>
        <v>0</v>
      </c>
      <c r="AM23" s="380"/>
      <c r="AN23" s="98"/>
      <c r="AO23" s="133"/>
      <c r="AP23" s="133"/>
      <c r="AQ23" s="133"/>
      <c r="AR23" s="98"/>
      <c r="AS23" s="98"/>
      <c r="AT23" s="98"/>
      <c r="AU23" s="99"/>
      <c r="AV23" s="374"/>
      <c r="AW23" s="233"/>
    </row>
    <row r="24" spans="1:49" ht="12.75" hidden="1">
      <c r="A24" s="370"/>
      <c r="B24" s="232"/>
      <c r="C24" s="232"/>
      <c r="D24" s="371"/>
      <c r="E24" s="465"/>
      <c r="F24" s="465"/>
      <c r="G24" s="465"/>
      <c r="H24" s="186"/>
      <c r="I24" s="376"/>
      <c r="J24" s="376"/>
      <c r="K24" s="252"/>
      <c r="L24" s="187"/>
      <c r="M24" s="322"/>
      <c r="N24" s="322"/>
      <c r="O24" s="188"/>
      <c r="P24" s="187"/>
      <c r="Q24" s="322"/>
      <c r="R24" s="322"/>
      <c r="S24" s="188"/>
      <c r="T24" s="322"/>
      <c r="U24" s="322"/>
      <c r="V24" s="322"/>
      <c r="W24" s="188"/>
      <c r="X24" s="322"/>
      <c r="Y24" s="322"/>
      <c r="Z24" s="322"/>
      <c r="AA24" s="322"/>
      <c r="AB24" s="322"/>
      <c r="AC24" s="322"/>
      <c r="AD24" s="322"/>
      <c r="AE24" s="188"/>
      <c r="AF24" s="257"/>
      <c r="AG24" s="187"/>
      <c r="AH24" s="189"/>
      <c r="AI24" s="244"/>
      <c r="AJ24" s="373">
        <f t="shared" si="0"/>
        <v>0</v>
      </c>
      <c r="AK24" s="187">
        <f t="shared" si="0"/>
        <v>0</v>
      </c>
      <c r="AL24" s="187">
        <f t="shared" si="0"/>
        <v>0</v>
      </c>
      <c r="AM24" s="380"/>
      <c r="AN24" s="98"/>
      <c r="AO24" s="133"/>
      <c r="AP24" s="133"/>
      <c r="AQ24" s="133"/>
      <c r="AR24" s="98"/>
      <c r="AS24" s="98"/>
      <c r="AT24" s="98"/>
      <c r="AU24" s="99"/>
      <c r="AV24" s="374"/>
      <c r="AW24" s="233"/>
    </row>
    <row r="25" spans="1:49" ht="12.75" hidden="1">
      <c r="A25" s="370"/>
      <c r="B25" s="232"/>
      <c r="C25" s="232"/>
      <c r="D25" s="232"/>
      <c r="E25" s="466"/>
      <c r="F25" s="466"/>
      <c r="G25" s="466"/>
      <c r="H25" s="186"/>
      <c r="I25" s="376"/>
      <c r="J25" s="376"/>
      <c r="K25" s="252"/>
      <c r="L25" s="187"/>
      <c r="M25" s="322"/>
      <c r="N25" s="322"/>
      <c r="O25" s="188"/>
      <c r="P25" s="187"/>
      <c r="Q25" s="322"/>
      <c r="R25" s="322"/>
      <c r="S25" s="188"/>
      <c r="T25" s="322"/>
      <c r="U25" s="322"/>
      <c r="V25" s="322"/>
      <c r="W25" s="188"/>
      <c r="X25" s="322"/>
      <c r="Y25" s="322"/>
      <c r="Z25" s="322"/>
      <c r="AA25" s="322"/>
      <c r="AB25" s="322"/>
      <c r="AC25" s="322"/>
      <c r="AD25" s="322"/>
      <c r="AE25" s="188"/>
      <c r="AF25" s="257"/>
      <c r="AG25" s="187"/>
      <c r="AH25" s="189"/>
      <c r="AI25" s="244"/>
      <c r="AJ25" s="373"/>
      <c r="AK25" s="187"/>
      <c r="AL25" s="187"/>
      <c r="AM25" s="380"/>
      <c r="AN25" s="98"/>
      <c r="AO25" s="133"/>
      <c r="AP25" s="133"/>
      <c r="AQ25" s="133"/>
      <c r="AR25" s="98"/>
      <c r="AS25" s="98"/>
      <c r="AT25" s="98"/>
      <c r="AU25" s="99"/>
      <c r="AV25" s="374"/>
      <c r="AW25" s="233"/>
    </row>
    <row r="26" spans="1:49" ht="12.75" hidden="1">
      <c r="A26" s="370"/>
      <c r="B26" s="185"/>
      <c r="C26" s="185"/>
      <c r="D26" s="232"/>
      <c r="E26" s="466"/>
      <c r="F26" s="466"/>
      <c r="G26" s="466"/>
      <c r="H26" s="186"/>
      <c r="I26" s="145"/>
      <c r="J26" s="376"/>
      <c r="K26" s="252"/>
      <c r="L26" s="187"/>
      <c r="M26" s="322"/>
      <c r="N26" s="322"/>
      <c r="O26" s="188"/>
      <c r="P26" s="187"/>
      <c r="Q26" s="322"/>
      <c r="R26" s="322"/>
      <c r="S26" s="188"/>
      <c r="T26" s="322"/>
      <c r="U26" s="322"/>
      <c r="V26" s="322"/>
      <c r="W26" s="188"/>
      <c r="X26" s="322"/>
      <c r="Y26" s="322"/>
      <c r="Z26" s="322"/>
      <c r="AA26" s="322"/>
      <c r="AB26" s="322"/>
      <c r="AC26" s="322"/>
      <c r="AD26" s="322"/>
      <c r="AE26" s="188"/>
      <c r="AF26" s="187"/>
      <c r="AG26" s="187"/>
      <c r="AH26" s="189"/>
      <c r="AI26" s="244"/>
      <c r="AJ26" s="373"/>
      <c r="AK26" s="187"/>
      <c r="AL26" s="187"/>
      <c r="AM26" s="380"/>
      <c r="AN26" s="98"/>
      <c r="AO26" s="133"/>
      <c r="AP26" s="133"/>
      <c r="AQ26" s="133"/>
      <c r="AR26" s="98"/>
      <c r="AS26" s="98"/>
      <c r="AT26" s="98"/>
      <c r="AU26" s="99"/>
      <c r="AV26" s="374"/>
      <c r="AW26" s="233"/>
    </row>
    <row r="27" spans="1:49" ht="12.75">
      <c r="A27" s="370"/>
      <c r="B27" s="185"/>
      <c r="C27" s="232">
        <v>2</v>
      </c>
      <c r="D27" s="371" t="s">
        <v>114</v>
      </c>
      <c r="E27" s="232"/>
      <c r="F27" s="232"/>
      <c r="G27" s="185"/>
      <c r="H27" s="186"/>
      <c r="I27" s="376"/>
      <c r="J27" s="376"/>
      <c r="K27" s="252"/>
      <c r="L27" s="187"/>
      <c r="M27" s="322"/>
      <c r="N27" s="322"/>
      <c r="O27" s="188"/>
      <c r="P27" s="187"/>
      <c r="Q27" s="322"/>
      <c r="R27" s="322"/>
      <c r="S27" s="188"/>
      <c r="T27" s="322"/>
      <c r="U27" s="322"/>
      <c r="V27" s="322"/>
      <c r="W27" s="188"/>
      <c r="X27" s="322"/>
      <c r="Y27" s="322"/>
      <c r="Z27" s="322"/>
      <c r="AA27" s="322"/>
      <c r="AB27" s="322"/>
      <c r="AC27" s="322"/>
      <c r="AD27" s="322"/>
      <c r="AE27" s="188"/>
      <c r="AF27" s="186">
        <f>SUM(AF28)</f>
        <v>0</v>
      </c>
      <c r="AG27" s="186">
        <f>SUM(AG28)</f>
        <v>0</v>
      </c>
      <c r="AH27" s="186">
        <f>SUM(AH28)</f>
        <v>0</v>
      </c>
      <c r="AI27" s="254"/>
      <c r="AJ27" s="378">
        <f aca="true" t="shared" si="1" ref="AJ27:AL28">SUM(AF27)</f>
        <v>0</v>
      </c>
      <c r="AK27" s="186">
        <f t="shared" si="1"/>
        <v>0</v>
      </c>
      <c r="AL27" s="186">
        <f t="shared" si="1"/>
        <v>0</v>
      </c>
      <c r="AM27" s="379"/>
      <c r="AN27" s="99"/>
      <c r="AO27" s="133"/>
      <c r="AP27" s="133"/>
      <c r="AQ27" s="133"/>
      <c r="AR27" s="98"/>
      <c r="AS27" s="98"/>
      <c r="AT27" s="98"/>
      <c r="AU27" s="99"/>
      <c r="AV27" s="374"/>
      <c r="AW27" s="233"/>
    </row>
    <row r="28" spans="1:49" ht="12.75">
      <c r="A28" s="325"/>
      <c r="B28" s="185"/>
      <c r="C28" s="185"/>
      <c r="D28" s="185"/>
      <c r="E28" s="245"/>
      <c r="F28" s="255"/>
      <c r="G28" s="245"/>
      <c r="H28" s="187"/>
      <c r="I28" s="322"/>
      <c r="J28" s="322"/>
      <c r="K28" s="188"/>
      <c r="L28" s="187"/>
      <c r="M28" s="322"/>
      <c r="N28" s="322"/>
      <c r="O28" s="188"/>
      <c r="P28" s="187"/>
      <c r="Q28" s="322"/>
      <c r="R28" s="322"/>
      <c r="S28" s="188"/>
      <c r="T28" s="322"/>
      <c r="U28" s="322"/>
      <c r="V28" s="322"/>
      <c r="W28" s="188"/>
      <c r="X28" s="322"/>
      <c r="Y28" s="322"/>
      <c r="Z28" s="322"/>
      <c r="AA28" s="322"/>
      <c r="AB28" s="322"/>
      <c r="AC28" s="322"/>
      <c r="AD28" s="322"/>
      <c r="AE28" s="188"/>
      <c r="AF28" s="187"/>
      <c r="AG28" s="187"/>
      <c r="AH28" s="381">
        <f>SUM(AF28:AG28)</f>
        <v>0</v>
      </c>
      <c r="AI28" s="244"/>
      <c r="AJ28" s="382">
        <f t="shared" si="1"/>
        <v>0</v>
      </c>
      <c r="AK28" s="257">
        <f t="shared" si="1"/>
        <v>0</v>
      </c>
      <c r="AL28" s="257">
        <f t="shared" si="1"/>
        <v>0</v>
      </c>
      <c r="AM28" s="380"/>
      <c r="AN28" s="98"/>
      <c r="AO28" s="133"/>
      <c r="AP28" s="133"/>
      <c r="AQ28" s="133"/>
      <c r="AR28" s="98"/>
      <c r="AS28" s="92"/>
      <c r="AT28" s="92"/>
      <c r="AU28" s="99"/>
      <c r="AV28" s="374"/>
      <c r="AW28" s="233"/>
    </row>
    <row r="29" spans="1:49" ht="12.75">
      <c r="A29" s="370"/>
      <c r="B29" s="232"/>
      <c r="C29" s="143"/>
      <c r="D29" s="232"/>
      <c r="E29" s="232"/>
      <c r="F29" s="232"/>
      <c r="G29" s="232"/>
      <c r="H29" s="383"/>
      <c r="I29" s="293"/>
      <c r="J29" s="293"/>
      <c r="K29" s="384"/>
      <c r="L29" s="186"/>
      <c r="M29" s="376"/>
      <c r="N29" s="376"/>
      <c r="O29" s="252"/>
      <c r="P29" s="186"/>
      <c r="Q29" s="376"/>
      <c r="R29" s="376"/>
      <c r="S29" s="252"/>
      <c r="T29" s="376"/>
      <c r="U29" s="376"/>
      <c r="V29" s="376"/>
      <c r="W29" s="252"/>
      <c r="X29" s="376"/>
      <c r="Y29" s="376"/>
      <c r="Z29" s="376"/>
      <c r="AA29" s="376"/>
      <c r="AB29" s="376"/>
      <c r="AC29" s="376"/>
      <c r="AD29" s="376"/>
      <c r="AE29" s="252"/>
      <c r="AF29" s="186"/>
      <c r="AG29" s="257"/>
      <c r="AH29" s="381"/>
      <c r="AI29" s="244"/>
      <c r="AJ29" s="382"/>
      <c r="AK29" s="257"/>
      <c r="AL29" s="187"/>
      <c r="AM29" s="380"/>
      <c r="AN29" s="92"/>
      <c r="AO29" s="64"/>
      <c r="AP29" s="64"/>
      <c r="AQ29" s="64"/>
      <c r="AR29" s="92"/>
      <c r="AS29" s="92"/>
      <c r="AT29" s="92"/>
      <c r="AU29" s="99"/>
      <c r="AV29" s="385"/>
      <c r="AW29" s="251"/>
    </row>
    <row r="30" spans="1:49" ht="12.75">
      <c r="A30" s="370"/>
      <c r="B30" s="232"/>
      <c r="C30" s="143"/>
      <c r="D30" s="232"/>
      <c r="E30" s="232"/>
      <c r="F30" s="232"/>
      <c r="G30" s="232"/>
      <c r="H30" s="383"/>
      <c r="I30" s="293"/>
      <c r="J30" s="293"/>
      <c r="K30" s="384"/>
      <c r="L30" s="186"/>
      <c r="M30" s="376"/>
      <c r="N30" s="376"/>
      <c r="O30" s="252"/>
      <c r="P30" s="186"/>
      <c r="Q30" s="376"/>
      <c r="R30" s="376"/>
      <c r="S30" s="252"/>
      <c r="T30" s="376"/>
      <c r="U30" s="376"/>
      <c r="V30" s="376"/>
      <c r="W30" s="252"/>
      <c r="X30" s="376"/>
      <c r="Y30" s="376"/>
      <c r="Z30" s="376"/>
      <c r="AA30" s="376"/>
      <c r="AB30" s="376"/>
      <c r="AC30" s="376"/>
      <c r="AD30" s="376"/>
      <c r="AE30" s="252"/>
      <c r="AF30" s="186"/>
      <c r="AG30" s="257"/>
      <c r="AH30" s="381"/>
      <c r="AI30" s="244"/>
      <c r="AJ30" s="236"/>
      <c r="AK30" s="187"/>
      <c r="AL30" s="187"/>
      <c r="AM30" s="380"/>
      <c r="AN30" s="98"/>
      <c r="AO30" s="64"/>
      <c r="AP30" s="64"/>
      <c r="AQ30" s="64"/>
      <c r="AR30" s="92"/>
      <c r="AS30" s="92"/>
      <c r="AT30" s="92"/>
      <c r="AU30" s="99"/>
      <c r="AV30" s="385"/>
      <c r="AW30" s="251"/>
    </row>
    <row r="31" spans="1:49" ht="12.75">
      <c r="A31" s="386"/>
      <c r="B31" s="296" t="s">
        <v>115</v>
      </c>
      <c r="C31" s="387"/>
      <c r="D31" s="388"/>
      <c r="E31" s="296"/>
      <c r="F31" s="296"/>
      <c r="G31" s="296"/>
      <c r="H31" s="389"/>
      <c r="I31" s="295"/>
      <c r="J31" s="295"/>
      <c r="K31" s="390"/>
      <c r="L31" s="191"/>
      <c r="M31" s="391"/>
      <c r="N31" s="391"/>
      <c r="O31" s="192"/>
      <c r="P31" s="191"/>
      <c r="Q31" s="391"/>
      <c r="R31" s="391"/>
      <c r="S31" s="192"/>
      <c r="T31" s="391"/>
      <c r="U31" s="391"/>
      <c r="V31" s="391"/>
      <c r="W31" s="192"/>
      <c r="X31" s="391"/>
      <c r="Y31" s="391"/>
      <c r="Z31" s="391"/>
      <c r="AA31" s="391"/>
      <c r="AB31" s="391"/>
      <c r="AC31" s="391"/>
      <c r="AD31" s="391"/>
      <c r="AE31" s="192"/>
      <c r="AF31" s="392"/>
      <c r="AG31" s="191"/>
      <c r="AH31" s="393"/>
      <c r="AI31" s="307"/>
      <c r="AJ31" s="394"/>
      <c r="AK31" s="191"/>
      <c r="AL31" s="187"/>
      <c r="AM31" s="395"/>
      <c r="AN31" s="98"/>
      <c r="AO31" s="64"/>
      <c r="AP31" s="64"/>
      <c r="AQ31" s="64"/>
      <c r="AR31" s="98"/>
      <c r="AS31" s="92"/>
      <c r="AT31" s="92"/>
      <c r="AU31" s="99"/>
      <c r="AV31" s="385"/>
      <c r="AW31" s="251"/>
    </row>
    <row r="32" spans="1:49" ht="12.75">
      <c r="A32" s="396"/>
      <c r="B32" s="14" t="s">
        <v>116</v>
      </c>
      <c r="C32" s="114"/>
      <c r="D32" s="397"/>
      <c r="E32" s="396"/>
      <c r="F32" s="396"/>
      <c r="G32" s="396"/>
      <c r="H32" s="398"/>
      <c r="I32" s="399"/>
      <c r="J32" s="399"/>
      <c r="K32" s="400"/>
      <c r="L32" s="401"/>
      <c r="M32" s="402"/>
      <c r="N32" s="402"/>
      <c r="O32" s="403"/>
      <c r="P32" s="401"/>
      <c r="Q32" s="402"/>
      <c r="R32" s="402"/>
      <c r="S32" s="403"/>
      <c r="T32" s="402"/>
      <c r="U32" s="402"/>
      <c r="V32" s="402"/>
      <c r="W32" s="403"/>
      <c r="X32" s="402"/>
      <c r="Y32" s="402"/>
      <c r="Z32" s="402"/>
      <c r="AA32" s="402"/>
      <c r="AB32" s="402"/>
      <c r="AC32" s="402"/>
      <c r="AD32" s="402"/>
      <c r="AE32" s="403"/>
      <c r="AF32" s="404">
        <f>SUM(AF27,AF12)</f>
        <v>6500</v>
      </c>
      <c r="AG32" s="404">
        <f>SUM(AG27,AG12)</f>
        <v>226</v>
      </c>
      <c r="AH32" s="404">
        <f>SUM(AF32,AG32)</f>
        <v>6726</v>
      </c>
      <c r="AI32" s="316"/>
      <c r="AJ32" s="405">
        <f>SUM(AF32)</f>
        <v>6500</v>
      </c>
      <c r="AK32" s="404">
        <f>SUM(AG32)</f>
        <v>226</v>
      </c>
      <c r="AL32" s="404">
        <f>SUM(AH32)</f>
        <v>6726</v>
      </c>
      <c r="AM32" s="316"/>
      <c r="AN32" s="99"/>
      <c r="AO32" s="133"/>
      <c r="AP32" s="133"/>
      <c r="AQ32" s="133"/>
      <c r="AR32" s="98"/>
      <c r="AS32" s="98"/>
      <c r="AT32" s="98"/>
      <c r="AU32" s="99"/>
      <c r="AV32" s="374"/>
      <c r="AW32" s="233"/>
    </row>
    <row r="33" spans="1:49" s="5" customFormat="1" ht="12.75">
      <c r="A33" s="406"/>
      <c r="B33" s="14" t="s">
        <v>59</v>
      </c>
      <c r="C33" s="407"/>
      <c r="D33" s="406"/>
      <c r="E33" s="14"/>
      <c r="F33" s="14"/>
      <c r="G33" s="14"/>
      <c r="H33" s="309">
        <v>8049</v>
      </c>
      <c r="I33" s="309">
        <v>105</v>
      </c>
      <c r="J33" s="309">
        <f>SUM(H33,I33)</f>
        <v>8154</v>
      </c>
      <c r="K33" s="408"/>
      <c r="L33" s="404">
        <v>2232</v>
      </c>
      <c r="M33" s="183">
        <v>27</v>
      </c>
      <c r="N33" s="183">
        <f>SUM(L33,M33)</f>
        <v>2259</v>
      </c>
      <c r="O33" s="343"/>
      <c r="P33" s="404">
        <v>12054</v>
      </c>
      <c r="Q33" s="183">
        <v>779</v>
      </c>
      <c r="R33" s="183">
        <f>SUM(P33,Q33)</f>
        <v>12833</v>
      </c>
      <c r="S33" s="343"/>
      <c r="T33" s="183">
        <v>2010</v>
      </c>
      <c r="U33" s="183">
        <v>315</v>
      </c>
      <c r="V33" s="183">
        <f>SUM(T33,U33)</f>
        <v>2325</v>
      </c>
      <c r="W33" s="343"/>
      <c r="X33" s="183">
        <v>200</v>
      </c>
      <c r="Y33" s="183"/>
      <c r="Z33" s="183">
        <f>SUM(X33,Y33)</f>
        <v>200</v>
      </c>
      <c r="AA33" s="183"/>
      <c r="AB33" s="183">
        <v>3700</v>
      </c>
      <c r="AC33" s="183">
        <v>5000</v>
      </c>
      <c r="AD33" s="183">
        <f>SUM(AC33,AB33)</f>
        <v>8700</v>
      </c>
      <c r="AE33" s="409"/>
      <c r="AF33" s="410">
        <v>6500</v>
      </c>
      <c r="AG33" s="410">
        <v>226</v>
      </c>
      <c r="AH33" s="410">
        <f>SUM(AF33:AG33)</f>
        <v>6726</v>
      </c>
      <c r="AI33" s="316">
        <f>SUM(AF33:AG33)</f>
        <v>6726</v>
      </c>
      <c r="AJ33" s="405">
        <f>SUM(AF33,AB33,T33,P33,H33,L33)</f>
        <v>34545</v>
      </c>
      <c r="AK33" s="404">
        <f>SUM(AG33,AC33,Y33,U33,Q33,M33,I33)</f>
        <v>6452</v>
      </c>
      <c r="AL33" s="404">
        <f>SUM(AH33,AD33,Z33,V33,R33,N33,J33)</f>
        <v>41197</v>
      </c>
      <c r="AM33" s="411"/>
      <c r="AN33" s="99"/>
      <c r="AO33" s="64"/>
      <c r="AP33" s="64"/>
      <c r="AQ33" s="64"/>
      <c r="AR33" s="99"/>
      <c r="AS33" s="99"/>
      <c r="AT33" s="99"/>
      <c r="AU33" s="99"/>
      <c r="AV33" s="385"/>
      <c r="AW33" s="251"/>
    </row>
    <row r="34" spans="1:49" ht="12.75" customHeight="1" hidden="1">
      <c r="A34" s="370"/>
      <c r="B34" s="27"/>
      <c r="C34" s="412"/>
      <c r="D34" s="362"/>
      <c r="E34" s="27"/>
      <c r="F34" s="27"/>
      <c r="G34" s="27"/>
      <c r="H34" s="413"/>
      <c r="I34" s="414"/>
      <c r="J34" s="414"/>
      <c r="K34" s="415"/>
      <c r="L34" s="413"/>
      <c r="M34" s="414"/>
      <c r="N34" s="414"/>
      <c r="O34" s="415"/>
      <c r="P34" s="413"/>
      <c r="Q34" s="414"/>
      <c r="R34" s="414"/>
      <c r="S34" s="415"/>
      <c r="T34" s="414"/>
      <c r="U34" s="414"/>
      <c r="V34" s="414"/>
      <c r="W34" s="415"/>
      <c r="X34" s="414"/>
      <c r="Y34" s="414"/>
      <c r="Z34" s="414"/>
      <c r="AA34" s="414"/>
      <c r="AB34" s="414"/>
      <c r="AC34" s="414"/>
      <c r="AD34" s="414"/>
      <c r="AE34" s="415"/>
      <c r="AF34" s="413"/>
      <c r="AG34" s="413"/>
      <c r="AH34" s="416"/>
      <c r="AI34" s="321" t="e">
        <f>AVERAGE(AH34/AG34)*100</f>
        <v>#DIV/0!</v>
      </c>
      <c r="AJ34" s="417"/>
      <c r="AK34" s="418"/>
      <c r="AL34" s="419"/>
      <c r="AM34" s="420"/>
      <c r="AN34" s="98"/>
      <c r="AO34" s="64"/>
      <c r="AP34" s="64"/>
      <c r="AQ34" s="64"/>
      <c r="AR34" s="99"/>
      <c r="AS34" s="99"/>
      <c r="AT34" s="99"/>
      <c r="AU34" s="99"/>
      <c r="AV34" s="385"/>
      <c r="AW34" s="251"/>
    </row>
    <row r="35" spans="1:49" ht="12.75" customHeight="1" hidden="1">
      <c r="A35" s="388"/>
      <c r="B35" s="296"/>
      <c r="C35" s="387"/>
      <c r="D35" s="388"/>
      <c r="E35" s="296"/>
      <c r="F35" s="296"/>
      <c r="G35" s="296"/>
      <c r="H35" s="392"/>
      <c r="I35" s="421"/>
      <c r="J35" s="421"/>
      <c r="K35" s="422"/>
      <c r="L35" s="392"/>
      <c r="M35" s="421"/>
      <c r="N35" s="421"/>
      <c r="O35" s="422"/>
      <c r="P35" s="392"/>
      <c r="Q35" s="421"/>
      <c r="R35" s="421"/>
      <c r="S35" s="422"/>
      <c r="T35" s="421"/>
      <c r="U35" s="421"/>
      <c r="V35" s="421"/>
      <c r="W35" s="422"/>
      <c r="X35" s="421"/>
      <c r="Y35" s="421"/>
      <c r="Z35" s="421"/>
      <c r="AA35" s="421"/>
      <c r="AB35" s="421"/>
      <c r="AC35" s="421"/>
      <c r="AD35" s="421"/>
      <c r="AE35" s="422"/>
      <c r="AF35" s="392"/>
      <c r="AG35" s="392"/>
      <c r="AH35" s="423"/>
      <c r="AI35" s="244" t="e">
        <f>AVERAGE(AH35/AG35)*100</f>
        <v>#DIV/0!</v>
      </c>
      <c r="AJ35" s="394"/>
      <c r="AK35" s="191"/>
      <c r="AL35" s="193"/>
      <c r="AM35" s="424"/>
      <c r="AN35" s="98"/>
      <c r="AO35" s="64"/>
      <c r="AP35" s="64"/>
      <c r="AQ35" s="64"/>
      <c r="AR35" s="99"/>
      <c r="AS35" s="99"/>
      <c r="AT35" s="99"/>
      <c r="AU35" s="99"/>
      <c r="AV35" s="425"/>
      <c r="AW35" s="426"/>
    </row>
    <row r="36" spans="1:50" ht="12.75">
      <c r="A36" s="96"/>
      <c r="B36" s="29"/>
      <c r="C36" s="29"/>
      <c r="D36" s="29"/>
      <c r="E36" s="29"/>
      <c r="F36" s="29"/>
      <c r="G36" s="29"/>
      <c r="H36" s="99"/>
      <c r="I36" s="64"/>
      <c r="J36" s="64"/>
      <c r="K36" s="104"/>
      <c r="L36" s="99"/>
      <c r="M36" s="64"/>
      <c r="N36" s="64"/>
      <c r="O36" s="104"/>
      <c r="P36" s="99"/>
      <c r="Q36" s="64"/>
      <c r="R36" s="64"/>
      <c r="S36" s="104"/>
      <c r="T36" s="64"/>
      <c r="U36" s="64"/>
      <c r="V36" s="64"/>
      <c r="W36" s="104"/>
      <c r="X36" s="64"/>
      <c r="Y36" s="64"/>
      <c r="Z36" s="64"/>
      <c r="AA36" s="64"/>
      <c r="AB36" s="64"/>
      <c r="AC36" s="64"/>
      <c r="AD36" s="64"/>
      <c r="AE36" s="104"/>
      <c r="AF36" s="99"/>
      <c r="AG36" s="99"/>
      <c r="AH36" s="99"/>
      <c r="AI36" s="99"/>
      <c r="AJ36" s="98"/>
      <c r="AK36" s="98"/>
      <c r="AL36" s="98"/>
      <c r="AM36" s="98"/>
      <c r="AN36" s="98"/>
      <c r="AO36" s="64"/>
      <c r="AP36" s="64"/>
      <c r="AQ36" s="64"/>
      <c r="AR36" s="99"/>
      <c r="AS36" s="99"/>
      <c r="AT36" s="99"/>
      <c r="AU36" s="99"/>
      <c r="AV36" s="229"/>
      <c r="AW36" s="229"/>
      <c r="AX36" s="96"/>
    </row>
    <row r="37" spans="1:142" s="112" customFormat="1" ht="12.75">
      <c r="A37" s="96"/>
      <c r="B37" s="29"/>
      <c r="C37" s="96"/>
      <c r="D37" s="96"/>
      <c r="E37" s="96"/>
      <c r="F37" s="96"/>
      <c r="G37" s="96"/>
      <c r="H37" s="98"/>
      <c r="I37" s="133"/>
      <c r="J37" s="133"/>
      <c r="K37" s="100"/>
      <c r="L37" s="98"/>
      <c r="M37" s="133"/>
      <c r="N37" s="133"/>
      <c r="O37" s="100"/>
      <c r="P37" s="98"/>
      <c r="Q37" s="133"/>
      <c r="R37" s="133"/>
      <c r="S37" s="100"/>
      <c r="T37" s="133"/>
      <c r="U37" s="133"/>
      <c r="V37" s="133"/>
      <c r="W37" s="100"/>
      <c r="X37" s="64"/>
      <c r="Y37" s="64"/>
      <c r="Z37" s="64"/>
      <c r="AA37" s="64"/>
      <c r="AB37" s="64"/>
      <c r="AC37" s="64"/>
      <c r="AD37" s="64"/>
      <c r="AE37" s="104"/>
      <c r="AF37" s="99"/>
      <c r="AG37" s="99"/>
      <c r="AH37" s="99"/>
      <c r="AI37" s="99"/>
      <c r="AJ37" s="99"/>
      <c r="AK37" s="99"/>
      <c r="AL37" s="99"/>
      <c r="AM37" s="99"/>
      <c r="AN37" s="99"/>
      <c r="AO37" s="64"/>
      <c r="AP37" s="64"/>
      <c r="AQ37" s="64"/>
      <c r="AR37" s="99"/>
      <c r="AS37" s="99"/>
      <c r="AT37" s="99"/>
      <c r="AU37" s="99"/>
      <c r="AV37" s="229"/>
      <c r="AW37" s="229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</row>
    <row r="38" spans="1:50" ht="12.75">
      <c r="A38" s="96"/>
      <c r="B38" s="29"/>
      <c r="C38" s="29"/>
      <c r="D38" s="29"/>
      <c r="E38" s="29"/>
      <c r="F38" s="29"/>
      <c r="G38" s="29"/>
      <c r="H38" s="99"/>
      <c r="I38" s="99"/>
      <c r="J38" s="99"/>
      <c r="K38" s="104"/>
      <c r="L38" s="99"/>
      <c r="M38" s="99"/>
      <c r="N38" s="99"/>
      <c r="O38" s="104"/>
      <c r="P38" s="99"/>
      <c r="Q38" s="99"/>
      <c r="R38" s="99"/>
      <c r="S38" s="104"/>
      <c r="T38" s="64"/>
      <c r="U38" s="99"/>
      <c r="V38" s="99"/>
      <c r="W38" s="104"/>
      <c r="X38" s="64"/>
      <c r="Y38" s="99"/>
      <c r="Z38" s="99"/>
      <c r="AA38" s="99"/>
      <c r="AB38" s="64"/>
      <c r="AC38" s="99"/>
      <c r="AD38" s="99"/>
      <c r="AE38" s="104"/>
      <c r="AF38" s="99"/>
      <c r="AG38" s="99"/>
      <c r="AH38" s="99"/>
      <c r="AI38" s="99"/>
      <c r="AJ38" s="99"/>
      <c r="AK38" s="99"/>
      <c r="AL38" s="99"/>
      <c r="AM38" s="99"/>
      <c r="AN38" s="99"/>
      <c r="AO38" s="64"/>
      <c r="AP38" s="64"/>
      <c r="AQ38" s="64"/>
      <c r="AR38" s="99"/>
      <c r="AS38" s="99"/>
      <c r="AT38" s="99"/>
      <c r="AU38" s="99"/>
      <c r="AV38" s="229"/>
      <c r="AW38" s="229"/>
      <c r="AX38" s="96"/>
    </row>
    <row r="39" spans="1:50" ht="12.75">
      <c r="A39" s="96"/>
      <c r="B39" s="96"/>
      <c r="C39" s="96"/>
      <c r="D39" s="96"/>
      <c r="E39" s="96"/>
      <c r="F39" s="96"/>
      <c r="G39" s="96"/>
      <c r="H39" s="98"/>
      <c r="I39" s="96"/>
      <c r="J39" s="96"/>
      <c r="K39" s="100"/>
      <c r="L39" s="98"/>
      <c r="M39" s="96"/>
      <c r="N39" s="96"/>
      <c r="O39" s="100"/>
      <c r="P39" s="98"/>
      <c r="Q39" s="96"/>
      <c r="R39" s="96"/>
      <c r="S39" s="100"/>
      <c r="T39" s="96"/>
      <c r="U39" s="96"/>
      <c r="V39" s="96"/>
      <c r="W39" s="100"/>
      <c r="X39" s="96"/>
      <c r="Y39" s="96"/>
      <c r="Z39" s="96"/>
      <c r="AA39" s="96"/>
      <c r="AB39" s="96"/>
      <c r="AC39" s="96"/>
      <c r="AD39" s="96"/>
      <c r="AE39" s="100"/>
      <c r="AF39" s="98"/>
      <c r="AG39" s="98"/>
      <c r="AH39" s="98"/>
      <c r="AI39" s="98"/>
      <c r="AJ39" s="98"/>
      <c r="AK39" s="98"/>
      <c r="AL39" s="98"/>
      <c r="AM39" s="98"/>
      <c r="AN39" s="98"/>
      <c r="AO39" s="229"/>
      <c r="AP39" s="231"/>
      <c r="AQ39" s="231"/>
      <c r="AR39" s="92"/>
      <c r="AS39" s="92"/>
      <c r="AT39" s="92"/>
      <c r="AU39" s="92"/>
      <c r="AV39" s="231"/>
      <c r="AW39" s="231"/>
      <c r="AX39" s="96"/>
    </row>
    <row r="40" spans="1:50" ht="12.75">
      <c r="A40" s="96"/>
      <c r="B40" s="96"/>
      <c r="C40" s="96"/>
      <c r="D40" s="96"/>
      <c r="E40" s="96"/>
      <c r="F40" s="96"/>
      <c r="G40" s="96"/>
      <c r="H40" s="98"/>
      <c r="I40" s="96"/>
      <c r="J40" s="98"/>
      <c r="K40" s="100"/>
      <c r="L40" s="98"/>
      <c r="M40" s="96"/>
      <c r="N40" s="96"/>
      <c r="O40" s="100"/>
      <c r="P40" s="98"/>
      <c r="Q40" s="96"/>
      <c r="R40" s="96"/>
      <c r="S40" s="100"/>
      <c r="T40" s="96"/>
      <c r="U40" s="96"/>
      <c r="V40" s="96"/>
      <c r="W40" s="100"/>
      <c r="X40" s="96"/>
      <c r="Y40" s="96"/>
      <c r="Z40" s="96"/>
      <c r="AA40" s="96"/>
      <c r="AB40" s="96"/>
      <c r="AC40" s="96"/>
      <c r="AD40" s="96"/>
      <c r="AE40" s="100"/>
      <c r="AF40" s="98"/>
      <c r="AG40" s="98"/>
      <c r="AH40" s="98"/>
      <c r="AI40" s="98"/>
      <c r="AJ40" s="98"/>
      <c r="AK40" s="98"/>
      <c r="AL40" s="98"/>
      <c r="AM40" s="98"/>
      <c r="AN40" s="98"/>
      <c r="AO40" s="133"/>
      <c r="AP40" s="231"/>
      <c r="AQ40" s="231"/>
      <c r="AR40" s="92"/>
      <c r="AS40" s="92"/>
      <c r="AT40" s="92"/>
      <c r="AU40" s="99"/>
      <c r="AV40" s="229"/>
      <c r="AW40" s="229"/>
      <c r="AX40" s="96"/>
    </row>
    <row r="41" spans="1:50" ht="12.75">
      <c r="A41" s="96"/>
      <c r="B41" s="96"/>
      <c r="C41" s="96"/>
      <c r="D41" s="29"/>
      <c r="E41" s="29"/>
      <c r="F41" s="29"/>
      <c r="G41" s="96"/>
      <c r="H41" s="98"/>
      <c r="I41" s="133"/>
      <c r="J41" s="133"/>
      <c r="K41" s="100"/>
      <c r="L41" s="98"/>
      <c r="M41" s="96"/>
      <c r="N41" s="96"/>
      <c r="O41" s="100"/>
      <c r="P41" s="98"/>
      <c r="Q41" s="96"/>
      <c r="R41" s="96"/>
      <c r="S41" s="100"/>
      <c r="T41" s="96"/>
      <c r="U41" s="96"/>
      <c r="V41" s="96"/>
      <c r="W41" s="100"/>
      <c r="X41" s="96"/>
      <c r="Y41" s="96"/>
      <c r="Z41" s="96"/>
      <c r="AA41" s="96"/>
      <c r="AB41" s="96"/>
      <c r="AC41" s="96"/>
      <c r="AD41" s="96"/>
      <c r="AE41" s="100"/>
      <c r="AF41" s="98"/>
      <c r="AG41" s="98"/>
      <c r="AH41" s="98"/>
      <c r="AI41" s="98"/>
      <c r="AJ41" s="98"/>
      <c r="AK41" s="98"/>
      <c r="AL41" s="98"/>
      <c r="AM41" s="98"/>
      <c r="AN41" s="98"/>
      <c r="AO41" s="133"/>
      <c r="AP41" s="229"/>
      <c r="AQ41" s="229"/>
      <c r="AR41" s="99"/>
      <c r="AS41" s="99"/>
      <c r="AT41" s="99"/>
      <c r="AU41" s="99"/>
      <c r="AV41" s="229"/>
      <c r="AW41" s="229"/>
      <c r="AX41" s="96"/>
    </row>
    <row r="42" spans="1:50" ht="12.75">
      <c r="A42" s="96"/>
      <c r="B42" s="96"/>
      <c r="C42" s="96"/>
      <c r="D42" s="96"/>
      <c r="E42" s="96"/>
      <c r="F42" s="96"/>
      <c r="G42" s="96"/>
      <c r="H42" s="98"/>
      <c r="I42" s="133"/>
      <c r="J42" s="133"/>
      <c r="K42" s="100"/>
      <c r="L42" s="98"/>
      <c r="M42" s="96"/>
      <c r="N42" s="96"/>
      <c r="O42" s="100"/>
      <c r="P42" s="98"/>
      <c r="Q42" s="96"/>
      <c r="R42" s="96"/>
      <c r="S42" s="100"/>
      <c r="T42" s="96"/>
      <c r="U42" s="96"/>
      <c r="V42" s="96"/>
      <c r="W42" s="100"/>
      <c r="X42" s="96"/>
      <c r="Y42" s="96"/>
      <c r="Z42" s="96"/>
      <c r="AA42" s="96"/>
      <c r="AB42" s="96"/>
      <c r="AC42" s="96"/>
      <c r="AD42" s="96"/>
      <c r="AE42" s="100"/>
      <c r="AF42" s="98"/>
      <c r="AG42" s="98"/>
      <c r="AH42" s="98"/>
      <c r="AI42" s="98"/>
      <c r="AJ42" s="98"/>
      <c r="AK42" s="98"/>
      <c r="AL42" s="98"/>
      <c r="AM42" s="98"/>
      <c r="AN42" s="98"/>
      <c r="AO42" s="133"/>
      <c r="AP42" s="96"/>
      <c r="AQ42" s="96"/>
      <c r="AR42" s="98"/>
      <c r="AS42" s="98"/>
      <c r="AT42" s="98"/>
      <c r="AU42" s="98"/>
      <c r="AV42" s="96"/>
      <c r="AW42" s="96"/>
      <c r="AX42" s="96"/>
    </row>
    <row r="43" spans="9:43" ht="12.75">
      <c r="I43" s="184"/>
      <c r="J43" s="184"/>
      <c r="AJ43" s="98"/>
      <c r="AK43" s="98"/>
      <c r="AL43" s="98"/>
      <c r="AM43" s="98"/>
      <c r="AN43" s="98"/>
      <c r="AO43" s="133"/>
      <c r="AP43" s="184"/>
      <c r="AQ43" s="184"/>
    </row>
    <row r="44" spans="9:43" ht="12.75">
      <c r="I44" s="427"/>
      <c r="J44" s="427"/>
      <c r="K44" s="6"/>
      <c r="L44" s="4"/>
      <c r="AF44"/>
      <c r="AG44"/>
      <c r="AH44"/>
      <c r="AI44"/>
      <c r="AJ44"/>
      <c r="AK44"/>
      <c r="AL44"/>
      <c r="AM44"/>
      <c r="AN44"/>
      <c r="AQ44" s="184"/>
    </row>
    <row r="45" spans="17:18" ht="12.75">
      <c r="Q45" s="184"/>
      <c r="R45" s="184"/>
    </row>
    <row r="46" spans="24:30" ht="12.75">
      <c r="X46" s="184"/>
      <c r="Y46" s="184"/>
      <c r="Z46" s="184"/>
      <c r="AA46" s="184"/>
      <c r="AB46" s="184"/>
      <c r="AC46" s="184"/>
      <c r="AD46" s="184"/>
    </row>
  </sheetData>
  <sheetProtection selectLockedCells="1" selectUnlockedCells="1"/>
  <mergeCells count="14">
    <mergeCell ref="P8:R8"/>
    <mergeCell ref="T8:V8"/>
    <mergeCell ref="X8:Z8"/>
    <mergeCell ref="AB8:AD8"/>
    <mergeCell ref="E25:G25"/>
    <mergeCell ref="E26:G26"/>
    <mergeCell ref="AF8:AH8"/>
    <mergeCell ref="AJ8:AM8"/>
    <mergeCell ref="E21:G21"/>
    <mergeCell ref="E22:G22"/>
    <mergeCell ref="E23:G23"/>
    <mergeCell ref="E24:G24"/>
    <mergeCell ref="H8:J8"/>
    <mergeCell ref="L8:N8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30">
      <selection activeCell="O49" sqref="O49"/>
    </sheetView>
  </sheetViews>
  <sheetFormatPr defaultColWidth="9.140625" defaultRowHeight="12.75"/>
  <cols>
    <col min="1" max="1" width="4.28125" style="0" customWidth="1"/>
    <col min="2" max="2" width="5.421875" style="0" customWidth="1"/>
    <col min="3" max="3" width="5.140625" style="0" customWidth="1"/>
    <col min="4" max="4" width="4.57421875" style="0" customWidth="1"/>
    <col min="5" max="5" width="5.57421875" style="0" customWidth="1"/>
    <col min="7" max="7" width="15.57421875" style="0" customWidth="1"/>
    <col min="8" max="8" width="8.00390625" style="0" customWidth="1"/>
    <col min="9" max="9" width="10.7109375" style="1" customWidth="1"/>
    <col min="10" max="10" width="11.00390625" style="4" customWidth="1"/>
    <col min="11" max="11" width="13.421875" style="1" customWidth="1"/>
    <col min="12" max="12" width="9.140625" style="2" customWidth="1"/>
    <col min="15" max="15" width="11.28125" style="0" customWidth="1"/>
    <col min="16" max="16" width="9.140625" style="1" customWidth="1"/>
  </cols>
  <sheetData>
    <row r="1" spans="1:12" ht="12.75">
      <c r="A1" s="185"/>
      <c r="B1" s="185"/>
      <c r="C1" s="185"/>
      <c r="D1" s="185"/>
      <c r="E1" s="185"/>
      <c r="F1" s="185"/>
      <c r="G1" s="185"/>
      <c r="H1" s="185"/>
      <c r="I1" s="187"/>
      <c r="J1" s="186"/>
      <c r="K1" s="187"/>
      <c r="L1" s="188"/>
    </row>
    <row r="2" spans="1:12" ht="12.75">
      <c r="A2" s="185"/>
      <c r="B2" s="185"/>
      <c r="C2" s="185"/>
      <c r="D2" s="185"/>
      <c r="E2" s="185"/>
      <c r="F2" s="232"/>
      <c r="G2" s="185"/>
      <c r="H2" s="185"/>
      <c r="I2" s="187"/>
      <c r="J2" s="186"/>
      <c r="K2" s="187"/>
      <c r="L2" s="188"/>
    </row>
    <row r="3" spans="1:12" ht="12.75">
      <c r="A3" s="185"/>
      <c r="B3" s="185"/>
      <c r="C3" s="185"/>
      <c r="D3" s="185"/>
      <c r="E3" s="185"/>
      <c r="F3" s="232" t="s">
        <v>0</v>
      </c>
      <c r="G3" s="185"/>
      <c r="H3" s="185"/>
      <c r="I3" s="187"/>
      <c r="J3" s="186"/>
      <c r="K3" s="187"/>
      <c r="L3" s="188"/>
    </row>
    <row r="4" spans="1:12" ht="12.75">
      <c r="A4" s="185"/>
      <c r="B4" s="185"/>
      <c r="C4" s="185"/>
      <c r="D4" s="185"/>
      <c r="E4" s="185"/>
      <c r="F4" s="185"/>
      <c r="G4" s="232"/>
      <c r="H4" s="185"/>
      <c r="I4" s="187"/>
      <c r="J4" s="186"/>
      <c r="K4" s="187"/>
      <c r="L4" s="188"/>
    </row>
    <row r="5" spans="1:12" ht="12.75">
      <c r="A5" s="190"/>
      <c r="B5" s="190"/>
      <c r="C5" s="190"/>
      <c r="D5" s="190"/>
      <c r="E5" s="190"/>
      <c r="F5" s="190"/>
      <c r="G5" s="190"/>
      <c r="H5" s="190"/>
      <c r="I5" s="191"/>
      <c r="J5" s="392" t="s">
        <v>117</v>
      </c>
      <c r="K5" s="191"/>
      <c r="L5" s="428"/>
    </row>
    <row r="6" spans="1:12" ht="12.75">
      <c r="A6" s="429" t="s">
        <v>86</v>
      </c>
      <c r="B6" s="337" t="s">
        <v>118</v>
      </c>
      <c r="C6" s="337" t="s">
        <v>88</v>
      </c>
      <c r="D6" s="337" t="s">
        <v>119</v>
      </c>
      <c r="E6" s="337" t="s">
        <v>118</v>
      </c>
      <c r="F6" s="337" t="s">
        <v>120</v>
      </c>
      <c r="G6" s="337"/>
      <c r="H6" s="337"/>
      <c r="I6" s="430" t="s">
        <v>149</v>
      </c>
      <c r="J6" s="430" t="s">
        <v>121</v>
      </c>
      <c r="K6" s="105" t="s">
        <v>122</v>
      </c>
      <c r="L6" s="431"/>
    </row>
    <row r="7" spans="1:12" ht="12.75">
      <c r="A7" s="29" t="s">
        <v>123</v>
      </c>
      <c r="B7" s="29" t="s">
        <v>123</v>
      </c>
      <c r="C7" s="29" t="s">
        <v>124</v>
      </c>
      <c r="D7" s="29" t="s">
        <v>99</v>
      </c>
      <c r="E7" s="29" t="s">
        <v>99</v>
      </c>
      <c r="F7" s="29"/>
      <c r="G7" s="29"/>
      <c r="H7" s="29"/>
      <c r="I7" s="99"/>
      <c r="J7" s="99"/>
      <c r="K7" s="99"/>
      <c r="L7" s="125"/>
    </row>
    <row r="8" spans="1:12" ht="12.75">
      <c r="A8" s="175"/>
      <c r="B8" s="175"/>
      <c r="C8" s="175" t="s">
        <v>99</v>
      </c>
      <c r="D8" s="175"/>
      <c r="E8" s="175"/>
      <c r="F8" s="175"/>
      <c r="G8" s="175"/>
      <c r="H8" s="175"/>
      <c r="I8" s="432"/>
      <c r="J8" s="432"/>
      <c r="K8" s="432"/>
      <c r="L8" s="433"/>
    </row>
    <row r="9" spans="1:12" ht="12.75">
      <c r="A9" s="434"/>
      <c r="B9" s="435"/>
      <c r="C9" s="435"/>
      <c r="D9" s="436" t="s">
        <v>125</v>
      </c>
      <c r="E9" s="436"/>
      <c r="F9" s="435"/>
      <c r="G9" s="435"/>
      <c r="H9" s="435"/>
      <c r="I9" s="437" t="s">
        <v>148</v>
      </c>
      <c r="J9" s="437" t="s">
        <v>3</v>
      </c>
      <c r="K9" s="438" t="s">
        <v>6</v>
      </c>
      <c r="L9" s="439"/>
    </row>
    <row r="10" spans="1:13" ht="12.75">
      <c r="A10" s="362" t="s">
        <v>7</v>
      </c>
      <c r="B10" s="27"/>
      <c r="C10" s="27"/>
      <c r="D10" s="27" t="s">
        <v>8</v>
      </c>
      <c r="E10" s="27"/>
      <c r="F10" s="156"/>
      <c r="G10" s="156"/>
      <c r="H10" s="156"/>
      <c r="I10" s="418"/>
      <c r="J10" s="413"/>
      <c r="K10" s="416"/>
      <c r="L10" s="440"/>
      <c r="M10" t="s">
        <v>126</v>
      </c>
    </row>
    <row r="11" spans="1:12" ht="12.75">
      <c r="A11" s="370"/>
      <c r="B11" s="232">
        <v>1</v>
      </c>
      <c r="C11" s="232"/>
      <c r="D11" s="375" t="s">
        <v>12</v>
      </c>
      <c r="E11" s="185"/>
      <c r="F11" s="185"/>
      <c r="G11" s="185"/>
      <c r="H11" s="185"/>
      <c r="I11" s="186">
        <f>SUM(I16)</f>
        <v>2467</v>
      </c>
      <c r="J11" s="186">
        <f>SUM(J16)</f>
        <v>0</v>
      </c>
      <c r="K11" s="186">
        <f>SUM(K16)</f>
        <v>2467</v>
      </c>
      <c r="L11" s="441"/>
    </row>
    <row r="12" spans="1:12" ht="12.75">
      <c r="A12" s="370"/>
      <c r="B12" s="232"/>
      <c r="C12" s="232"/>
      <c r="D12" s="185"/>
      <c r="E12" s="442" t="s">
        <v>12</v>
      </c>
      <c r="F12" s="185"/>
      <c r="G12" s="185"/>
      <c r="H12" s="185"/>
      <c r="I12" s="187"/>
      <c r="J12" s="187"/>
      <c r="K12" s="381"/>
      <c r="L12" s="441"/>
    </row>
    <row r="13" spans="1:12" ht="12.75" hidden="1">
      <c r="A13" s="370"/>
      <c r="B13" s="232"/>
      <c r="C13" s="232"/>
      <c r="D13" s="185"/>
      <c r="E13" s="442"/>
      <c r="F13" s="185"/>
      <c r="G13" s="185"/>
      <c r="H13" s="185"/>
      <c r="I13" s="376"/>
      <c r="J13" s="376"/>
      <c r="K13" s="376"/>
      <c r="L13" s="441"/>
    </row>
    <row r="14" spans="1:12" ht="12.75" hidden="1">
      <c r="A14" s="370"/>
      <c r="B14" s="232"/>
      <c r="C14" s="232"/>
      <c r="D14" s="185"/>
      <c r="E14" s="185"/>
      <c r="F14" s="185"/>
      <c r="G14" s="185"/>
      <c r="H14" s="185"/>
      <c r="I14" s="322"/>
      <c r="J14" s="187"/>
      <c r="K14" s="381"/>
      <c r="L14" s="441"/>
    </row>
    <row r="15" spans="1:12" ht="12.75" hidden="1">
      <c r="A15" s="370"/>
      <c r="B15" s="232"/>
      <c r="C15" s="232"/>
      <c r="D15" s="185"/>
      <c r="E15" s="185"/>
      <c r="F15" s="185"/>
      <c r="G15" s="185"/>
      <c r="H15" s="185"/>
      <c r="I15" s="322"/>
      <c r="J15" s="257"/>
      <c r="K15" s="381"/>
      <c r="L15" s="441"/>
    </row>
    <row r="16" spans="1:12" ht="12.75">
      <c r="A16" s="370"/>
      <c r="B16" s="232"/>
      <c r="C16" s="232"/>
      <c r="D16" s="185"/>
      <c r="E16" s="466" t="s">
        <v>14</v>
      </c>
      <c r="F16" s="466"/>
      <c r="G16" s="466"/>
      <c r="H16" s="466"/>
      <c r="I16" s="376">
        <v>2467</v>
      </c>
      <c r="J16" s="376"/>
      <c r="K16" s="376">
        <f>SUM(I16:J16)</f>
        <v>2467</v>
      </c>
      <c r="L16" s="441"/>
    </row>
    <row r="17" spans="1:12" ht="12.75">
      <c r="A17" s="370"/>
      <c r="B17" s="232"/>
      <c r="C17" s="232"/>
      <c r="D17" s="185"/>
      <c r="E17" s="463"/>
      <c r="F17" s="463"/>
      <c r="G17" s="463"/>
      <c r="H17" s="185"/>
      <c r="I17" s="322"/>
      <c r="J17" s="322"/>
      <c r="K17" s="381"/>
      <c r="L17" s="441"/>
    </row>
    <row r="18" spans="1:12" ht="12.75">
      <c r="A18" s="370"/>
      <c r="B18" s="232"/>
      <c r="C18" s="232"/>
      <c r="D18" s="185"/>
      <c r="E18" s="185"/>
      <c r="F18" s="185"/>
      <c r="G18" s="185"/>
      <c r="H18" s="185"/>
      <c r="I18" s="322"/>
      <c r="J18" s="322"/>
      <c r="K18" s="381"/>
      <c r="L18" s="441"/>
    </row>
    <row r="19" spans="1:16" s="5" customFormat="1" ht="12.75">
      <c r="A19" s="370"/>
      <c r="B19" s="232"/>
      <c r="C19" s="232"/>
      <c r="D19" s="232"/>
      <c r="E19" s="465" t="s">
        <v>127</v>
      </c>
      <c r="F19" s="465"/>
      <c r="G19" s="465"/>
      <c r="H19" s="232"/>
      <c r="I19" s="376">
        <f>SUM(I20,I21,I22)</f>
        <v>2970</v>
      </c>
      <c r="J19" s="376">
        <f>SUM(J20,J21,J22)</f>
        <v>0</v>
      </c>
      <c r="K19" s="376">
        <f>SUM(K20,K21,K22)</f>
        <v>2970</v>
      </c>
      <c r="L19" s="441"/>
      <c r="P19" s="4"/>
    </row>
    <row r="20" spans="1:12" ht="12.75">
      <c r="A20" s="370"/>
      <c r="B20" s="232"/>
      <c r="C20" s="232"/>
      <c r="D20" s="185"/>
      <c r="E20" s="292" t="s">
        <v>16</v>
      </c>
      <c r="F20" s="264"/>
      <c r="G20" s="247"/>
      <c r="H20" s="185"/>
      <c r="I20" s="322">
        <v>2970</v>
      </c>
      <c r="J20" s="322"/>
      <c r="K20" s="381">
        <f>SUM(I20:J20)</f>
        <v>2970</v>
      </c>
      <c r="L20" s="441"/>
    </row>
    <row r="21" spans="1:12" ht="12.75">
      <c r="A21" s="370"/>
      <c r="B21" s="232"/>
      <c r="C21" s="232"/>
      <c r="D21" s="185"/>
      <c r="E21" s="292" t="s">
        <v>128</v>
      </c>
      <c r="F21" s="264"/>
      <c r="G21" s="247"/>
      <c r="H21" s="185"/>
      <c r="I21" s="322">
        <v>0</v>
      </c>
      <c r="J21" s="322"/>
      <c r="K21" s="381">
        <f>SUM(I21:J21)</f>
        <v>0</v>
      </c>
      <c r="L21" s="441"/>
    </row>
    <row r="22" spans="1:12" ht="12.75">
      <c r="A22" s="370"/>
      <c r="B22" s="232"/>
      <c r="C22" s="232"/>
      <c r="D22" s="185"/>
      <c r="E22" s="466" t="s">
        <v>129</v>
      </c>
      <c r="F22" s="466"/>
      <c r="G22" s="466"/>
      <c r="H22" s="185"/>
      <c r="I22" s="322">
        <v>0</v>
      </c>
      <c r="J22" s="322"/>
      <c r="K22" s="381">
        <f>SUM(I22:J22)</f>
        <v>0</v>
      </c>
      <c r="L22" s="441"/>
    </row>
    <row r="23" spans="1:12" ht="12.75">
      <c r="A23" s="370"/>
      <c r="B23" s="232"/>
      <c r="C23" s="232"/>
      <c r="D23" s="246"/>
      <c r="E23" s="292"/>
      <c r="F23" s="264"/>
      <c r="G23" s="247"/>
      <c r="H23" s="185"/>
      <c r="I23" s="322"/>
      <c r="J23" s="322"/>
      <c r="K23" s="381"/>
      <c r="L23" s="441"/>
    </row>
    <row r="24" spans="1:12" ht="12.75">
      <c r="A24" s="370"/>
      <c r="B24" s="232"/>
      <c r="C24" s="443"/>
      <c r="D24" s="261"/>
      <c r="E24" s="481" t="s">
        <v>19</v>
      </c>
      <c r="F24" s="481"/>
      <c r="G24" s="481"/>
      <c r="H24" s="185"/>
      <c r="I24" s="376">
        <f>SUM(I26,I27,I28,I29,I30)</f>
        <v>14843</v>
      </c>
      <c r="J24" s="376">
        <f>SUM(J26,J27,J28,J29,J30)</f>
        <v>447</v>
      </c>
      <c r="K24" s="376">
        <f>SUM(K26,K27,K28,K29,K30)</f>
        <v>15290</v>
      </c>
      <c r="L24" s="441"/>
    </row>
    <row r="25" spans="1:12" ht="12.75">
      <c r="A25" s="325"/>
      <c r="B25" s="185"/>
      <c r="C25" s="185"/>
      <c r="D25" s="185"/>
      <c r="E25" s="185"/>
      <c r="F25" s="185"/>
      <c r="G25" s="185"/>
      <c r="H25" s="185"/>
      <c r="I25" s="322"/>
      <c r="J25" s="186"/>
      <c r="K25" s="189"/>
      <c r="L25" s="444"/>
    </row>
    <row r="26" spans="1:18" ht="12.75">
      <c r="A26" s="370"/>
      <c r="B26" s="232"/>
      <c r="C26" s="232"/>
      <c r="D26" s="185"/>
      <c r="E26" s="185" t="s">
        <v>25</v>
      </c>
      <c r="F26" s="185"/>
      <c r="G26" s="185"/>
      <c r="H26" s="185"/>
      <c r="I26" s="322">
        <v>14843</v>
      </c>
      <c r="J26" s="445">
        <v>447</v>
      </c>
      <c r="K26" s="381">
        <f>SUM(I26:J26)</f>
        <v>15290</v>
      </c>
      <c r="L26" s="444"/>
      <c r="R26" s="1"/>
    </row>
    <row r="27" spans="1:19" ht="12.75">
      <c r="A27" s="370"/>
      <c r="B27" s="232"/>
      <c r="C27" s="232"/>
      <c r="D27" s="185"/>
      <c r="E27" s="185" t="s">
        <v>28</v>
      </c>
      <c r="F27" s="185"/>
      <c r="G27" s="185"/>
      <c r="H27" s="185"/>
      <c r="I27" s="322"/>
      <c r="J27" s="446"/>
      <c r="K27" s="381">
        <f>SUM(I27:J27)</f>
        <v>0</v>
      </c>
      <c r="L27" s="444"/>
      <c r="P27"/>
      <c r="R27" s="1"/>
      <c r="S27" s="447"/>
    </row>
    <row r="28" spans="1:22" ht="12.75">
      <c r="A28" s="370"/>
      <c r="B28" s="232"/>
      <c r="C28" s="232"/>
      <c r="D28" s="185"/>
      <c r="E28" s="185" t="s">
        <v>130</v>
      </c>
      <c r="F28" s="185"/>
      <c r="G28" s="185"/>
      <c r="H28" s="185"/>
      <c r="I28" s="322">
        <v>0</v>
      </c>
      <c r="J28" s="257"/>
      <c r="K28" s="381">
        <f>SUM(I28:J28)</f>
        <v>0</v>
      </c>
      <c r="L28" s="444"/>
      <c r="R28" s="1"/>
      <c r="V28" s="447"/>
    </row>
    <row r="29" spans="1:18" ht="12.75">
      <c r="A29" s="370"/>
      <c r="B29" s="232"/>
      <c r="C29" s="232"/>
      <c r="D29" s="185"/>
      <c r="E29" s="141" t="s">
        <v>66</v>
      </c>
      <c r="F29" s="185"/>
      <c r="G29" s="185"/>
      <c r="H29" s="185"/>
      <c r="I29" s="322"/>
      <c r="J29" s="257"/>
      <c r="K29" s="381">
        <f>SUM(I29:J29)</f>
        <v>0</v>
      </c>
      <c r="L29" s="444"/>
      <c r="O29" s="133"/>
      <c r="P29" s="92"/>
      <c r="Q29" s="98"/>
      <c r="R29" s="1"/>
    </row>
    <row r="30" spans="1:18" ht="12.75">
      <c r="A30" s="370"/>
      <c r="B30" s="232"/>
      <c r="C30" s="232"/>
      <c r="D30" s="185"/>
      <c r="E30" s="141" t="s">
        <v>66</v>
      </c>
      <c r="F30" s="141"/>
      <c r="G30" s="142"/>
      <c r="H30" s="185"/>
      <c r="I30" s="322"/>
      <c r="J30" s="257">
        <v>0</v>
      </c>
      <c r="K30" s="381">
        <f>SUM(I30:J30)</f>
        <v>0</v>
      </c>
      <c r="L30" s="444"/>
      <c r="R30" s="1"/>
    </row>
    <row r="31" spans="1:18" ht="12.75">
      <c r="A31" s="370"/>
      <c r="B31" s="232"/>
      <c r="C31" s="232"/>
      <c r="D31" s="185"/>
      <c r="E31" s="141"/>
      <c r="F31" s="141"/>
      <c r="G31" s="142"/>
      <c r="H31" s="185"/>
      <c r="I31" s="322"/>
      <c r="J31" s="257"/>
      <c r="K31" s="381"/>
      <c r="L31" s="444"/>
      <c r="R31" s="1"/>
    </row>
    <row r="32" spans="1:18" ht="12.75">
      <c r="A32" s="370"/>
      <c r="B32" s="232"/>
      <c r="C32" s="232"/>
      <c r="D32" s="185"/>
      <c r="E32" s="448" t="s">
        <v>67</v>
      </c>
      <c r="F32" s="141"/>
      <c r="G32" s="142"/>
      <c r="H32" s="185"/>
      <c r="I32" s="322"/>
      <c r="J32" s="257">
        <v>649</v>
      </c>
      <c r="K32" s="377">
        <f>SUM(J32)</f>
        <v>649</v>
      </c>
      <c r="L32" s="444"/>
      <c r="R32" s="1"/>
    </row>
    <row r="33" spans="1:18" ht="12.75">
      <c r="A33" s="370"/>
      <c r="B33" s="232"/>
      <c r="C33" s="232"/>
      <c r="D33" s="185"/>
      <c r="E33" s="141"/>
      <c r="F33" s="141"/>
      <c r="G33" s="142"/>
      <c r="H33" s="185"/>
      <c r="I33" s="322"/>
      <c r="J33" s="257"/>
      <c r="K33" s="381"/>
      <c r="L33" s="444"/>
      <c r="R33" s="1"/>
    </row>
    <row r="34" spans="1:18" ht="12.75">
      <c r="A34" s="370"/>
      <c r="B34" s="232"/>
      <c r="C34" s="232"/>
      <c r="D34" s="250"/>
      <c r="E34" s="482" t="s">
        <v>34</v>
      </c>
      <c r="F34" s="482"/>
      <c r="G34" s="482"/>
      <c r="H34" s="185"/>
      <c r="I34" s="446"/>
      <c r="J34" s="257"/>
      <c r="K34" s="381"/>
      <c r="L34" s="444"/>
      <c r="M34" s="1"/>
      <c r="R34" s="1"/>
    </row>
    <row r="35" spans="1:18" ht="12.75">
      <c r="A35" s="370"/>
      <c r="B35" s="232"/>
      <c r="C35" s="232"/>
      <c r="D35" s="185"/>
      <c r="E35" s="442" t="s">
        <v>68</v>
      </c>
      <c r="F35" s="232"/>
      <c r="G35" s="232"/>
      <c r="H35" s="185"/>
      <c r="I35" s="449">
        <f>SUM(I36,I37,I38,I39,I40)</f>
        <v>4965</v>
      </c>
      <c r="J35" s="449">
        <f>SUM(J36,J37,J38,J39,J40)</f>
        <v>0</v>
      </c>
      <c r="K35" s="449">
        <f>SUM(K36,K37,K38,K39,K40)</f>
        <v>4965</v>
      </c>
      <c r="L35" s="441"/>
      <c r="R35" s="1"/>
    </row>
    <row r="36" spans="1:20" ht="12.75">
      <c r="A36" s="370"/>
      <c r="B36" s="232"/>
      <c r="C36" s="232"/>
      <c r="D36" s="185"/>
      <c r="E36" s="450" t="s">
        <v>131</v>
      </c>
      <c r="F36" s="185"/>
      <c r="G36" s="185"/>
      <c r="H36" s="185"/>
      <c r="I36" s="446">
        <v>4865</v>
      </c>
      <c r="J36" s="257"/>
      <c r="K36" s="381">
        <f>SUM(I36:J36)</f>
        <v>4865</v>
      </c>
      <c r="L36" s="444"/>
      <c r="M36" s="1"/>
      <c r="T36" s="447"/>
    </row>
    <row r="37" spans="1:13" ht="12.75">
      <c r="A37" s="370"/>
      <c r="B37" s="232"/>
      <c r="C37" s="232"/>
      <c r="D37" s="185"/>
      <c r="E37" s="450" t="s">
        <v>132</v>
      </c>
      <c r="F37" s="185"/>
      <c r="G37" s="185"/>
      <c r="H37" s="185"/>
      <c r="I37" s="446"/>
      <c r="J37" s="7"/>
      <c r="K37" s="381">
        <f>SUM(I37:J37)</f>
        <v>0</v>
      </c>
      <c r="L37" s="444"/>
      <c r="M37" s="1"/>
    </row>
    <row r="38" spans="1:12" ht="12.75">
      <c r="A38" s="370"/>
      <c r="B38" s="232"/>
      <c r="C38" s="232"/>
      <c r="D38" s="185"/>
      <c r="E38" s="450" t="s">
        <v>133</v>
      </c>
      <c r="F38" s="185"/>
      <c r="G38" s="185"/>
      <c r="H38" s="185"/>
      <c r="I38" s="446"/>
      <c r="J38" s="257"/>
      <c r="K38" s="381">
        <f>SUM(I38:J38)</f>
        <v>0</v>
      </c>
      <c r="L38" s="444"/>
    </row>
    <row r="39" spans="1:12" ht="12.75">
      <c r="A39" s="370"/>
      <c r="B39" s="232"/>
      <c r="C39" s="232"/>
      <c r="D39" s="185"/>
      <c r="E39" s="450" t="s">
        <v>134</v>
      </c>
      <c r="F39" s="185"/>
      <c r="G39" s="185"/>
      <c r="H39" s="185"/>
      <c r="I39" s="446"/>
      <c r="J39" s="257"/>
      <c r="K39" s="381">
        <f>SUM(I39:J39)</f>
        <v>0</v>
      </c>
      <c r="L39" s="444"/>
    </row>
    <row r="40" spans="1:12" ht="12.75">
      <c r="A40" s="370"/>
      <c r="B40" s="232"/>
      <c r="C40" s="232"/>
      <c r="D40" s="246"/>
      <c r="E40" s="451" t="s">
        <v>41</v>
      </c>
      <c r="F40" s="141"/>
      <c r="G40" s="142"/>
      <c r="H40" s="185"/>
      <c r="I40" s="446">
        <v>100</v>
      </c>
      <c r="J40" s="257"/>
      <c r="K40" s="381">
        <f>SUM(I40:J40)</f>
        <v>100</v>
      </c>
      <c r="L40" s="444"/>
    </row>
    <row r="41" spans="1:12" ht="12.75">
      <c r="A41" s="370"/>
      <c r="B41" s="232"/>
      <c r="C41" s="232"/>
      <c r="D41" s="246"/>
      <c r="E41" s="451"/>
      <c r="F41" s="141"/>
      <c r="G41" s="142"/>
      <c r="H41" s="185"/>
      <c r="I41" s="446"/>
      <c r="J41" s="257"/>
      <c r="K41" s="381"/>
      <c r="L41" s="444"/>
    </row>
    <row r="42" spans="1:12" ht="12.75">
      <c r="A42" s="370"/>
      <c r="B42" s="232"/>
      <c r="C42" s="232"/>
      <c r="D42" s="452"/>
      <c r="E42" s="480" t="s">
        <v>135</v>
      </c>
      <c r="F42" s="480"/>
      <c r="G42" s="480"/>
      <c r="H42" s="185"/>
      <c r="I42" s="446"/>
      <c r="J42" s="322"/>
      <c r="K42" s="381"/>
      <c r="L42" s="444"/>
    </row>
    <row r="43" spans="1:12" ht="12.75">
      <c r="A43" s="370"/>
      <c r="B43" s="232"/>
      <c r="C43" s="232"/>
      <c r="D43" s="185"/>
      <c r="E43" s="442" t="s">
        <v>136</v>
      </c>
      <c r="F43" s="442"/>
      <c r="G43" s="442"/>
      <c r="H43" s="185"/>
      <c r="I43" s="376">
        <f>SUM(I44,I45,I46)</f>
        <v>9500</v>
      </c>
      <c r="J43" s="376">
        <f>SUM(J44,J45,J46)</f>
        <v>0</v>
      </c>
      <c r="K43" s="376">
        <f>SUM(K44,K45,K46)</f>
        <v>9500</v>
      </c>
      <c r="L43" s="441"/>
    </row>
    <row r="44" spans="1:12" ht="12.75">
      <c r="A44" s="370"/>
      <c r="B44" s="232"/>
      <c r="C44" s="232"/>
      <c r="D44" s="185"/>
      <c r="E44" s="260" t="s">
        <v>137</v>
      </c>
      <c r="F44" s="185"/>
      <c r="G44" s="185"/>
      <c r="H44" s="185"/>
      <c r="I44" s="322">
        <v>9500</v>
      </c>
      <c r="J44" s="257">
        <v>0</v>
      </c>
      <c r="K44" s="381">
        <f>SUM(I44:J44)</f>
        <v>9500</v>
      </c>
      <c r="L44" s="444"/>
    </row>
    <row r="45" spans="1:12" ht="12.75">
      <c r="A45" s="370"/>
      <c r="B45" s="232"/>
      <c r="C45" s="232"/>
      <c r="D45" s="185"/>
      <c r="E45" s="450" t="s">
        <v>138</v>
      </c>
      <c r="F45" s="185"/>
      <c r="G45" s="185"/>
      <c r="H45" s="185"/>
      <c r="I45" s="322"/>
      <c r="J45" s="257"/>
      <c r="K45" s="381"/>
      <c r="L45" s="444"/>
    </row>
    <row r="46" spans="1:12" ht="12.75">
      <c r="A46" s="370"/>
      <c r="B46" s="232"/>
      <c r="C46" s="232"/>
      <c r="D46" s="185"/>
      <c r="E46" s="450" t="s">
        <v>139</v>
      </c>
      <c r="F46" s="185"/>
      <c r="G46" s="185" t="s">
        <v>140</v>
      </c>
      <c r="H46" s="185"/>
      <c r="I46" s="322"/>
      <c r="J46" s="257"/>
      <c r="K46" s="381"/>
      <c r="L46" s="444"/>
    </row>
    <row r="47" spans="1:15" ht="12.75">
      <c r="A47" s="370"/>
      <c r="B47" s="232"/>
      <c r="C47" s="232"/>
      <c r="D47" s="232" t="s">
        <v>141</v>
      </c>
      <c r="E47" s="450"/>
      <c r="F47" s="185"/>
      <c r="G47" s="185"/>
      <c r="H47" s="185"/>
      <c r="I47" s="376">
        <f>SUM(I48,I49)</f>
        <v>0</v>
      </c>
      <c r="J47" s="376">
        <f>SUM(J48,J49)</f>
        <v>5356</v>
      </c>
      <c r="K47" s="376">
        <f>SUM(K48,K49)</f>
        <v>5356</v>
      </c>
      <c r="L47" s="441"/>
      <c r="O47" s="1"/>
    </row>
    <row r="48" spans="1:15" ht="12.75">
      <c r="A48" s="370"/>
      <c r="B48" s="232"/>
      <c r="C48" s="232"/>
      <c r="D48" s="185"/>
      <c r="E48" s="450" t="s">
        <v>53</v>
      </c>
      <c r="F48" s="185"/>
      <c r="G48" s="185"/>
      <c r="H48" s="185"/>
      <c r="I48" s="322"/>
      <c r="J48" s="453">
        <v>5356</v>
      </c>
      <c r="K48" s="454">
        <f>SUM(I48:J48)</f>
        <v>5356</v>
      </c>
      <c r="L48" s="444"/>
      <c r="O48" s="1"/>
    </row>
    <row r="49" spans="1:15" ht="12.75">
      <c r="A49" s="370"/>
      <c r="B49" s="232"/>
      <c r="C49" s="232"/>
      <c r="D49" s="185"/>
      <c r="E49" s="450" t="s">
        <v>55</v>
      </c>
      <c r="F49" s="185"/>
      <c r="G49" s="185"/>
      <c r="H49" s="185"/>
      <c r="I49" s="322"/>
      <c r="J49" s="453"/>
      <c r="K49" s="454"/>
      <c r="L49" s="444"/>
      <c r="O49" s="1"/>
    </row>
    <row r="50" spans="1:15" ht="12.75">
      <c r="A50" s="370"/>
      <c r="B50" s="232"/>
      <c r="C50" s="232"/>
      <c r="D50" s="232" t="s">
        <v>142</v>
      </c>
      <c r="E50" s="375"/>
      <c r="F50" s="232"/>
      <c r="G50" s="232"/>
      <c r="H50" s="185"/>
      <c r="I50" s="322"/>
      <c r="J50" s="453"/>
      <c r="K50" s="145">
        <f>SUM(K51)</f>
        <v>0</v>
      </c>
      <c r="L50" s="444"/>
      <c r="O50" s="1"/>
    </row>
    <row r="51" spans="1:15" ht="12.75">
      <c r="A51" s="455"/>
      <c r="B51" s="331"/>
      <c r="C51" s="331"/>
      <c r="D51" s="330"/>
      <c r="E51" s="185" t="s">
        <v>142</v>
      </c>
      <c r="F51" s="450"/>
      <c r="G51" s="185"/>
      <c r="H51" s="185"/>
      <c r="I51" s="49"/>
      <c r="J51" s="46"/>
      <c r="K51" s="45"/>
      <c r="L51" s="456"/>
      <c r="O51" s="1"/>
    </row>
    <row r="52" spans="1:12" ht="12.75">
      <c r="A52" s="406"/>
      <c r="B52" s="14"/>
      <c r="C52" s="14"/>
      <c r="D52" s="14" t="s">
        <v>58</v>
      </c>
      <c r="E52" s="396"/>
      <c r="F52" s="396"/>
      <c r="G52" s="396"/>
      <c r="H52" s="396"/>
      <c r="I52" s="183">
        <v>34745</v>
      </c>
      <c r="J52" s="183">
        <f>SUM(J11,J19,J24,J32,J35,J43,J47)</f>
        <v>6452</v>
      </c>
      <c r="K52" s="183">
        <f>SUM(K11,K19,K24,K35,K43,K47,K32,K51)</f>
        <v>41197</v>
      </c>
      <c r="L52" s="457"/>
    </row>
    <row r="53" spans="1:11" ht="12.75">
      <c r="A53" s="79"/>
      <c r="B53" s="79"/>
      <c r="C53" s="79"/>
      <c r="D53" s="109"/>
      <c r="E53" s="458"/>
      <c r="F53" s="109"/>
      <c r="G53" s="109"/>
      <c r="H53" s="109"/>
      <c r="I53" s="90"/>
      <c r="J53" s="90"/>
      <c r="K53" s="90"/>
    </row>
    <row r="54" spans="1:11" ht="12.75">
      <c r="A54" s="29"/>
      <c r="B54" s="29"/>
      <c r="C54" s="29"/>
      <c r="D54" s="29"/>
      <c r="E54" s="96"/>
      <c r="F54" s="96"/>
      <c r="G54" s="96"/>
      <c r="H54" s="96"/>
      <c r="I54" s="99"/>
      <c r="J54" s="99"/>
      <c r="K54" s="99"/>
    </row>
    <row r="55" spans="1:11" ht="12.75">
      <c r="A55" s="29"/>
      <c r="B55" s="29"/>
      <c r="C55" s="29"/>
      <c r="D55" s="96"/>
      <c r="E55" s="96"/>
      <c r="F55" s="96"/>
      <c r="G55" s="96"/>
      <c r="H55" s="96"/>
      <c r="I55" s="98"/>
      <c r="J55" s="99"/>
      <c r="K55" s="99"/>
    </row>
    <row r="56" spans="1:11" ht="12.75">
      <c r="A56" s="96"/>
      <c r="B56" s="96"/>
      <c r="C56" s="96"/>
      <c r="D56" s="96"/>
      <c r="E56" s="96"/>
      <c r="F56" s="96"/>
      <c r="G56" s="96"/>
      <c r="H56" s="96"/>
      <c r="I56" s="98"/>
      <c r="J56" s="99"/>
      <c r="K56" s="98"/>
    </row>
  </sheetData>
  <sheetProtection selectLockedCells="1" selectUnlockedCells="1"/>
  <mergeCells count="7">
    <mergeCell ref="E42:G42"/>
    <mergeCell ref="E16:H16"/>
    <mergeCell ref="E17:G17"/>
    <mergeCell ref="E19:G19"/>
    <mergeCell ref="E22:G22"/>
    <mergeCell ref="E24:G24"/>
    <mergeCell ref="E34:G34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2014-06-12T13:51:53Z</cp:lastPrinted>
  <dcterms:created xsi:type="dcterms:W3CDTF">2014-09-16T07:18:08Z</dcterms:created>
  <dcterms:modified xsi:type="dcterms:W3CDTF">2014-09-16T08:57:15Z</dcterms:modified>
  <cp:category/>
  <cp:version/>
  <cp:contentType/>
  <cp:contentStatus/>
</cp:coreProperties>
</file>