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müköd'!$A$1:$F$40</definedName>
    <definedName name="_xlnm.Print_Area" localSheetId="1">'4. mell. felhalm'!$A$1:$F$38</definedName>
  </definedNames>
  <calcPr fullCalcOnLoad="1"/>
</workbook>
</file>

<file path=xl/sharedStrings.xml><?xml version="1.0" encoding="utf-8"?>
<sst xmlns="http://schemas.openxmlformats.org/spreadsheetml/2006/main" count="110" uniqueCount="81">
  <si>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</si>
  <si>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</si>
  <si>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</si>
  <si>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</si>
  <si>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</si>
  <si>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</si>
  <si>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</si>
  <si>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</si>
  <si>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</si>
  <si>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</si>
  <si>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</si>
  <si>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</si>
  <si>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</si>
  <si>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</si>
  <si>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</si>
  <si>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</si>
  <si>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</si>
  <si>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</si>
  <si>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</si>
  <si>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</si>
  <si>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</si>
  <si>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</si>
  <si>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</si>
  <si>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</si>
  <si>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</si>
  <si>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</si>
  <si>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</si>
  <si>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</si>
  <si>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</si>
  <si>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</si>
  <si>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</si>
  <si>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</si>
  <si>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</si>
  <si>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</si>
  <si>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</si>
  <si>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</si>
  <si>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</si>
  <si>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</si>
  <si>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</si>
  <si>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</si>
  <si>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</si>
  <si>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</si>
  <si>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</si>
  <si>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</si>
  <si>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</si>
  <si>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</si>
  <si>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</si>
  <si>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</si>
  <si>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</si>
  <si>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</si>
  <si>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</si>
  <si>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</si>
  <si>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</si>
  <si>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</si>
  <si>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</si>
  <si>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</si>
  <si>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</si>
  <si>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</si>
  <si>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</si>
  <si>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</si>
  <si>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</si>
  <si>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</si>
  <si>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</si>
  <si>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</si>
  <si>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</si>
  <si>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</si>
  <si>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</si>
  <si>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</si>
  <si>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</si>
  <si>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</si>
  <si>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</si>
  <si>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</si>
  <si>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2020. évi előirányzat</t>
  </si>
  <si>
    <t>C</t>
  </si>
  <si>
    <t>I. Módosított előirányzat</t>
  </si>
  <si>
    <t>II. Módosított előirányzat</t>
  </si>
  <si>
    <t>D</t>
  </si>
  <si>
    <t>III. Módosított előirányzat</t>
  </si>
  <si>
    <t>E</t>
  </si>
  <si>
    <r>
      <t xml:space="preserve">     3. 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1/2020. (II.12.)  önkormányzati rendelethez</t>
    </r>
  </si>
  <si>
    <r>
      <t>4. melléklet</t>
    </r>
    <r>
      <rPr>
        <b/>
        <vertAlign val="superscript"/>
        <sz val="10"/>
        <rFont val="Arial CE"/>
        <family val="0"/>
      </rPr>
      <t>7</t>
    </r>
    <r>
      <rPr>
        <b/>
        <sz val="10"/>
        <rFont val="Arial CE"/>
        <family val="0"/>
      </rPr>
      <t xml:space="preserve">   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</si>
</sst>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0" fillId="0" borderId="16" xfId="0" applyNumberForma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9" fillId="33" borderId="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 wrapText="1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2" xfId="0" applyNumberFormat="1" applyFont="1" applyFill="1" applyBorder="1" applyAlignment="1">
      <alignment horizontal="left" vertical="center" wrapText="1" indent="1"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2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2" xfId="0" applyNumberFormat="1" applyFont="1" applyFill="1" applyBorder="1" applyAlignment="1">
      <alignment horizontal="left" vertical="center" wrapText="1" indent="1"/>
    </xf>
    <xf numFmtId="174" fontId="12" fillId="0" borderId="24" xfId="0" applyNumberFormat="1" applyFont="1" applyFill="1" applyBorder="1" applyAlignment="1">
      <alignment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7" fillId="0" borderId="21" xfId="0" applyNumberFormat="1" applyFont="1" applyFill="1" applyBorder="1" applyAlignment="1" applyProtection="1">
      <alignment vertical="center" wrapText="1"/>
      <protection locked="0"/>
    </xf>
    <xf numFmtId="174" fontId="6" fillId="0" borderId="21" xfId="0" applyNumberFormat="1" applyFont="1" applyFill="1" applyBorder="1" applyAlignment="1" applyProtection="1">
      <alignment vertical="center" wrapText="1"/>
      <protection/>
    </xf>
    <xf numFmtId="174" fontId="7" fillId="0" borderId="12" xfId="0" applyNumberFormat="1" applyFont="1" applyFill="1" applyBorder="1" applyAlignment="1" applyProtection="1">
      <alignment vertical="center" wrapText="1"/>
      <protection locked="0"/>
    </xf>
    <xf numFmtId="174" fontId="7" fillId="0" borderId="11" xfId="0" applyNumberFormat="1" applyFont="1" applyFill="1" applyBorder="1" applyAlignment="1" applyProtection="1">
      <alignment vertical="center" wrapText="1"/>
      <protection locked="0"/>
    </xf>
    <xf numFmtId="174" fontId="7" fillId="0" borderId="13" xfId="0" applyNumberFormat="1" applyFont="1" applyFill="1" applyBorder="1" applyAlignment="1" applyProtection="1">
      <alignment vertical="center" wrapText="1"/>
      <protection locked="0"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174" fontId="7" fillId="0" borderId="14" xfId="0" applyNumberFormat="1" applyFont="1" applyFill="1" applyBorder="1" applyAlignment="1" applyProtection="1">
      <alignment vertical="center" wrapText="1"/>
      <protection locked="0"/>
    </xf>
    <xf numFmtId="174" fontId="7" fillId="0" borderId="10" xfId="0" applyNumberFormat="1" applyFont="1" applyFill="1" applyBorder="1" applyAlignment="1" applyProtection="1">
      <alignment vertical="center" wrapText="1"/>
      <protection/>
    </xf>
    <xf numFmtId="174" fontId="6" fillId="0" borderId="10" xfId="0" applyNumberFormat="1" applyFont="1" applyFill="1" applyBorder="1" applyAlignment="1" applyProtection="1">
      <alignment vertical="center" wrapText="1"/>
      <protection/>
    </xf>
    <xf numFmtId="174" fontId="6" fillId="0" borderId="16" xfId="0" applyNumberFormat="1" applyFont="1" applyFill="1" applyBorder="1" applyAlignment="1" applyProtection="1">
      <alignment vertical="center" wrapText="1"/>
      <protection/>
    </xf>
    <xf numFmtId="174" fontId="6" fillId="0" borderId="10" xfId="0" applyNumberFormat="1" applyFont="1" applyFill="1" applyBorder="1" applyAlignment="1">
      <alignment vertical="center" wrapText="1"/>
    </xf>
    <xf numFmtId="17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24" xfId="0" applyNumberFormat="1" applyFont="1" applyFill="1" applyBorder="1" applyAlignment="1">
      <alignment vertical="center" wrapText="1"/>
    </xf>
    <xf numFmtId="174" fontId="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2" xfId="0" applyNumberFormat="1" applyFont="1" applyFill="1" applyBorder="1" applyAlignment="1" applyProtection="1">
      <alignment vertical="center" wrapText="1"/>
      <protection/>
    </xf>
    <xf numFmtId="174" fontId="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2" xfId="0" applyNumberFormat="1" applyFont="1" applyFill="1" applyBorder="1" applyAlignment="1">
      <alignment vertical="center" wrapText="1"/>
    </xf>
    <xf numFmtId="174" fontId="14" fillId="0" borderId="15" xfId="0" applyNumberFormat="1" applyFont="1" applyFill="1" applyBorder="1" applyAlignment="1">
      <alignment vertical="center" wrapText="1"/>
    </xf>
    <xf numFmtId="174" fontId="14" fillId="0" borderId="22" xfId="0" applyNumberFormat="1" applyFont="1" applyFill="1" applyBorder="1" applyAlignment="1">
      <alignment vertical="center" wrapText="1"/>
    </xf>
    <xf numFmtId="174" fontId="7" fillId="0" borderId="28" xfId="0" applyNumberFormat="1" applyFont="1" applyFill="1" applyBorder="1" applyAlignment="1" applyProtection="1">
      <alignment vertical="center" wrapText="1"/>
      <protection locked="0"/>
    </xf>
    <xf numFmtId="174" fontId="7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30" xfId="0" applyNumberFormat="1" applyFont="1" applyFill="1" applyBorder="1" applyAlignment="1" applyProtection="1">
      <alignment vertical="center" wrapText="1"/>
      <protection locked="0"/>
    </xf>
    <xf numFmtId="174" fontId="6" fillId="0" borderId="31" xfId="0" applyNumberFormat="1" applyFont="1" applyFill="1" applyBorder="1" applyAlignment="1" applyProtection="1">
      <alignment vertical="center" wrapText="1"/>
      <protection/>
    </xf>
    <xf numFmtId="174" fontId="6" fillId="0" borderId="30" xfId="0" applyNumberFormat="1" applyFont="1" applyFill="1" applyBorder="1" applyAlignment="1" applyProtection="1">
      <alignment vertical="center" wrapText="1"/>
      <protection/>
    </xf>
    <xf numFmtId="174" fontId="6" fillId="0" borderId="29" xfId="0" applyNumberFormat="1" applyFont="1" applyFill="1" applyBorder="1" applyAlignment="1" applyProtection="1">
      <alignment vertical="center" wrapText="1"/>
      <protection/>
    </xf>
    <xf numFmtId="174" fontId="6" fillId="0" borderId="31" xfId="0" applyNumberFormat="1" applyFont="1" applyFill="1" applyBorder="1" applyAlignment="1">
      <alignment vertical="center" wrapText="1"/>
    </xf>
    <xf numFmtId="174" fontId="14" fillId="0" borderId="30" xfId="0" applyNumberFormat="1" applyFont="1" applyFill="1" applyBorder="1" applyAlignment="1">
      <alignment vertical="center" wrapText="1"/>
    </xf>
    <xf numFmtId="174" fontId="14" fillId="0" borderId="29" xfId="0" applyNumberFormat="1" applyFont="1" applyFill="1" applyBorder="1" applyAlignment="1">
      <alignment vertical="center" wrapText="1"/>
    </xf>
    <xf numFmtId="174" fontId="14" fillId="0" borderId="32" xfId="0" applyNumberFormat="1" applyFont="1" applyFill="1" applyBorder="1" applyAlignment="1">
      <alignment vertical="center" wrapText="1"/>
    </xf>
    <xf numFmtId="174" fontId="14" fillId="0" borderId="31" xfId="0" applyNumberFormat="1" applyFont="1" applyFill="1" applyBorder="1" applyAlignment="1">
      <alignment vertical="center" wrapText="1"/>
    </xf>
    <xf numFmtId="174" fontId="7" fillId="0" borderId="33" xfId="0" applyNumberFormat="1" applyFont="1" applyFill="1" applyBorder="1" applyAlignment="1" applyProtection="1">
      <alignment vertical="center" wrapText="1"/>
      <protection locked="0"/>
    </xf>
    <xf numFmtId="174" fontId="7" fillId="0" borderId="34" xfId="0" applyNumberFormat="1" applyFont="1" applyFill="1" applyBorder="1" applyAlignment="1" applyProtection="1">
      <alignment vertical="center" wrapText="1"/>
      <protection locked="0"/>
    </xf>
    <xf numFmtId="174" fontId="7" fillId="0" borderId="35" xfId="0" applyNumberFormat="1" applyFont="1" applyFill="1" applyBorder="1" applyAlignment="1" applyProtection="1">
      <alignment vertical="center" wrapText="1"/>
      <protection locked="0"/>
    </xf>
    <xf numFmtId="174" fontId="6" fillId="0" borderId="36" xfId="0" applyNumberFormat="1" applyFont="1" applyFill="1" applyBorder="1" applyAlignment="1" applyProtection="1">
      <alignment vertical="center" wrapText="1"/>
      <protection/>
    </xf>
    <xf numFmtId="174" fontId="6" fillId="0" borderId="35" xfId="0" applyNumberFormat="1" applyFont="1" applyFill="1" applyBorder="1" applyAlignment="1" applyProtection="1">
      <alignment vertical="center" wrapText="1"/>
      <protection/>
    </xf>
    <xf numFmtId="174" fontId="6" fillId="0" borderId="34" xfId="0" applyNumberFormat="1" applyFont="1" applyFill="1" applyBorder="1" applyAlignment="1" applyProtection="1">
      <alignment vertical="center" wrapText="1"/>
      <protection/>
    </xf>
    <xf numFmtId="174" fontId="6" fillId="0" borderId="36" xfId="0" applyNumberFormat="1" applyFont="1" applyFill="1" applyBorder="1" applyAlignment="1">
      <alignment vertical="center" wrapText="1"/>
    </xf>
    <xf numFmtId="174" fontId="14" fillId="0" borderId="35" xfId="0" applyNumberFormat="1" applyFont="1" applyFill="1" applyBorder="1" applyAlignment="1">
      <alignment vertical="center" wrapText="1"/>
    </xf>
    <xf numFmtId="174" fontId="14" fillId="0" borderId="34" xfId="0" applyNumberFormat="1" applyFont="1" applyFill="1" applyBorder="1" applyAlignment="1">
      <alignment vertical="center" wrapText="1"/>
    </xf>
    <xf numFmtId="174" fontId="14" fillId="0" borderId="37" xfId="0" applyNumberFormat="1" applyFont="1" applyFill="1" applyBorder="1" applyAlignment="1">
      <alignment vertical="center" wrapText="1"/>
    </xf>
    <xf numFmtId="174" fontId="14" fillId="0" borderId="36" xfId="0" applyNumberFormat="1" applyFont="1" applyFill="1" applyBorder="1" applyAlignment="1">
      <alignment vertical="center" wrapText="1"/>
    </xf>
    <xf numFmtId="174" fontId="6" fillId="0" borderId="22" xfId="0" applyNumberFormat="1" applyFont="1" applyFill="1" applyBorder="1" applyAlignment="1" applyProtection="1">
      <alignment vertical="center" wrapText="1"/>
      <protection/>
    </xf>
    <xf numFmtId="17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vertical="center" wrapText="1"/>
    </xf>
    <xf numFmtId="174" fontId="13" fillId="0" borderId="24" xfId="0" applyNumberFormat="1" applyFont="1" applyFill="1" applyBorder="1" applyAlignment="1">
      <alignment vertical="center" wrapText="1"/>
    </xf>
    <xf numFmtId="174" fontId="7" fillId="0" borderId="22" xfId="0" applyNumberFormat="1" applyFont="1" applyFill="1" applyBorder="1" applyAlignment="1" applyProtection="1">
      <alignment vertical="center" wrapText="1"/>
      <protection/>
    </xf>
    <xf numFmtId="174" fontId="6" fillId="0" borderId="31" xfId="0" applyNumberFormat="1" applyFont="1" applyFill="1" applyBorder="1" applyAlignment="1" applyProtection="1">
      <alignment vertical="center" wrapText="1"/>
      <protection/>
    </xf>
    <xf numFmtId="17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31" xfId="0" applyNumberFormat="1" applyFont="1" applyFill="1" applyBorder="1" applyAlignment="1" applyProtection="1">
      <alignment vertical="center" wrapText="1"/>
      <protection/>
    </xf>
    <xf numFmtId="174" fontId="6" fillId="0" borderId="36" xfId="0" applyNumberFormat="1" applyFont="1" applyFill="1" applyBorder="1" applyAlignment="1" applyProtection="1">
      <alignment vertical="center" wrapText="1"/>
      <protection/>
    </xf>
    <xf numFmtId="174" fontId="7" fillId="0" borderId="39" xfId="0" applyNumberFormat="1" applyFont="1" applyFill="1" applyBorder="1" applyAlignment="1" applyProtection="1">
      <alignment horizontal="right" vertical="center" wrapText="1"/>
      <protection locked="0"/>
    </xf>
    <xf numFmtId="174" fontId="7" fillId="0" borderId="36" xfId="0" applyNumberFormat="1" applyFont="1" applyFill="1" applyBorder="1" applyAlignment="1" applyProtection="1">
      <alignment vertical="center" wrapText="1"/>
      <protection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4.125" style="5" customWidth="1"/>
    <col min="3" max="3" width="17.125" style="1" customWidth="1"/>
    <col min="4" max="4" width="16.00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15" t="s">
        <v>79</v>
      </c>
      <c r="B1" s="115"/>
      <c r="C1" s="115"/>
      <c r="D1" s="16"/>
      <c r="E1" s="16"/>
      <c r="F1" s="16"/>
      <c r="G1" s="16"/>
      <c r="H1" s="16"/>
    </row>
    <row r="2" spans="2:8" ht="39.75" customHeight="1">
      <c r="B2" s="118" t="s">
        <v>35</v>
      </c>
      <c r="C2" s="118"/>
      <c r="D2" s="27"/>
      <c r="E2" s="2"/>
      <c r="F2" s="2"/>
      <c r="G2" s="3"/>
      <c r="H2" s="4"/>
    </row>
    <row r="3" ht="13.5">
      <c r="G3" s="6"/>
    </row>
    <row r="4" spans="3:7" ht="14.25" thickBot="1">
      <c r="C4" s="31"/>
      <c r="D4" s="1" t="s">
        <v>71</v>
      </c>
      <c r="G4" s="6"/>
    </row>
    <row r="5" spans="1:7" ht="24" customHeight="1">
      <c r="A5" s="116"/>
      <c r="B5" s="28"/>
      <c r="C5" s="34"/>
      <c r="D5" s="36"/>
      <c r="E5" s="36"/>
      <c r="F5" s="36"/>
      <c r="G5" s="18"/>
    </row>
    <row r="6" spans="1:7" s="7" customFormat="1" ht="35.25" customHeight="1" thickBot="1">
      <c r="A6" s="117"/>
      <c r="B6" s="29" t="s">
        <v>0</v>
      </c>
      <c r="C6" s="35" t="s">
        <v>72</v>
      </c>
      <c r="D6" s="37" t="s">
        <v>74</v>
      </c>
      <c r="E6" s="37" t="s">
        <v>75</v>
      </c>
      <c r="F6" s="37" t="s">
        <v>77</v>
      </c>
      <c r="G6" s="19"/>
    </row>
    <row r="7" spans="1:7" s="9" customFormat="1" ht="12" customHeight="1" thickBot="1">
      <c r="A7" s="8"/>
      <c r="B7" s="39" t="s">
        <v>23</v>
      </c>
      <c r="C7" s="8" t="s">
        <v>24</v>
      </c>
      <c r="D7" s="8" t="s">
        <v>73</v>
      </c>
      <c r="E7" s="8" t="s">
        <v>76</v>
      </c>
      <c r="F7" s="8" t="s">
        <v>78</v>
      </c>
      <c r="G7" s="20"/>
    </row>
    <row r="8" spans="1:7" ht="15.75" customHeight="1">
      <c r="A8" s="10" t="s">
        <v>1</v>
      </c>
      <c r="B8" s="40" t="s">
        <v>43</v>
      </c>
      <c r="C8" s="62">
        <v>123149281</v>
      </c>
      <c r="D8" s="70">
        <v>132712009</v>
      </c>
      <c r="E8" s="92">
        <v>132374999</v>
      </c>
      <c r="F8" s="83">
        <v>139858421</v>
      </c>
      <c r="G8" s="21"/>
    </row>
    <row r="9" spans="1:7" ht="16.5" customHeight="1">
      <c r="A9" s="11" t="s">
        <v>3</v>
      </c>
      <c r="B9" s="41" t="s">
        <v>44</v>
      </c>
      <c r="C9" s="61">
        <v>124175006</v>
      </c>
      <c r="D9" s="71">
        <v>127623177</v>
      </c>
      <c r="E9" s="93">
        <v>128543177</v>
      </c>
      <c r="F9" s="82">
        <v>133443857</v>
      </c>
      <c r="G9" s="21"/>
    </row>
    <row r="10" spans="1:7" ht="15.75" customHeight="1">
      <c r="A10" s="11" t="s">
        <v>5</v>
      </c>
      <c r="B10" s="41" t="s">
        <v>45</v>
      </c>
      <c r="C10" s="61">
        <v>581281</v>
      </c>
      <c r="D10" s="71">
        <v>830889</v>
      </c>
      <c r="E10" s="93">
        <v>830889</v>
      </c>
      <c r="F10" s="82">
        <v>830889</v>
      </c>
      <c r="G10" s="21"/>
    </row>
    <row r="11" spans="1:7" ht="15.75" customHeight="1">
      <c r="A11" s="11" t="s">
        <v>38</v>
      </c>
      <c r="B11" s="17" t="s">
        <v>37</v>
      </c>
      <c r="C11" s="61">
        <v>55200000</v>
      </c>
      <c r="D11" s="71">
        <v>48200000</v>
      </c>
      <c r="E11" s="93">
        <v>48200000</v>
      </c>
      <c r="F11" s="82">
        <v>48200000</v>
      </c>
      <c r="G11" s="21"/>
    </row>
    <row r="12" spans="1:7" ht="15.75" customHeight="1">
      <c r="A12" s="11" t="s">
        <v>6</v>
      </c>
      <c r="B12" s="41" t="s">
        <v>46</v>
      </c>
      <c r="C12" s="61"/>
      <c r="D12" s="71">
        <v>274135</v>
      </c>
      <c r="E12" s="93">
        <v>274135</v>
      </c>
      <c r="F12" s="82">
        <v>274135</v>
      </c>
      <c r="G12" s="21"/>
    </row>
    <row r="13" spans="1:7" ht="15.75" customHeight="1">
      <c r="A13" s="11" t="s">
        <v>39</v>
      </c>
      <c r="B13" s="41" t="s">
        <v>47</v>
      </c>
      <c r="C13" s="61"/>
      <c r="D13" s="72"/>
      <c r="E13" s="93"/>
      <c r="F13" s="82"/>
      <c r="G13" s="21"/>
    </row>
    <row r="14" spans="1:7" ht="15.75" customHeight="1" thickBot="1">
      <c r="A14" s="11" t="s">
        <v>7</v>
      </c>
      <c r="B14" s="41" t="s">
        <v>48</v>
      </c>
      <c r="C14" s="61">
        <v>29662564</v>
      </c>
      <c r="D14" s="70">
        <v>30071266</v>
      </c>
      <c r="E14" s="94">
        <v>32116642</v>
      </c>
      <c r="F14" s="83">
        <v>33030642</v>
      </c>
      <c r="G14" s="21"/>
    </row>
    <row r="15" spans="1:7" ht="15.75" customHeight="1" thickBot="1">
      <c r="A15" s="12" t="s">
        <v>40</v>
      </c>
      <c r="B15" s="42" t="s">
        <v>14</v>
      </c>
      <c r="C15" s="64">
        <f>SUM(C8+C9+C11+C12+C14)</f>
        <v>332186851</v>
      </c>
      <c r="D15" s="103">
        <f>SUM(D8+D9+D11+D12+D14)</f>
        <v>338880587</v>
      </c>
      <c r="E15" s="112">
        <f>SUM(E8+E9+E11+E12+E14)</f>
        <v>341508953</v>
      </c>
      <c r="F15" s="109">
        <f>SUM(F8+F9+F11+F12+F14)</f>
        <v>354807055</v>
      </c>
      <c r="G15" s="21"/>
    </row>
    <row r="16" spans="1:7" ht="15.75" customHeight="1">
      <c r="A16" s="10" t="s">
        <v>8</v>
      </c>
      <c r="B16" s="40" t="s">
        <v>69</v>
      </c>
      <c r="C16" s="62">
        <f>SUM(C17)</f>
        <v>92907639</v>
      </c>
      <c r="D16" s="104">
        <f>SUM(D17)</f>
        <v>92907639</v>
      </c>
      <c r="E16" s="113">
        <f>SUM(E17)</f>
        <v>93112262</v>
      </c>
      <c r="F16" s="110">
        <f>SUM(F17)</f>
        <v>93112262</v>
      </c>
      <c r="G16" s="21"/>
    </row>
    <row r="17" spans="1:7" ht="15.75" customHeight="1">
      <c r="A17" s="13" t="s">
        <v>9</v>
      </c>
      <c r="B17" s="43" t="s">
        <v>50</v>
      </c>
      <c r="C17" s="63">
        <v>92907639</v>
      </c>
      <c r="D17" s="71">
        <v>92907639</v>
      </c>
      <c r="E17" s="93">
        <v>93112262</v>
      </c>
      <c r="F17" s="82">
        <v>93112262</v>
      </c>
      <c r="G17" s="21"/>
    </row>
    <row r="18" spans="1:7" ht="15.75" customHeight="1" thickBot="1">
      <c r="A18" s="14" t="s">
        <v>10</v>
      </c>
      <c r="B18" s="44" t="s">
        <v>70</v>
      </c>
      <c r="C18" s="65"/>
      <c r="D18" s="74"/>
      <c r="E18" s="94"/>
      <c r="F18" s="83"/>
      <c r="G18" s="32"/>
    </row>
    <row r="19" spans="1:7" ht="15.75" customHeight="1" thickBot="1">
      <c r="A19" s="12" t="s">
        <v>11</v>
      </c>
      <c r="B19" s="42" t="s">
        <v>25</v>
      </c>
      <c r="C19" s="64">
        <f>C16+C18</f>
        <v>92907639</v>
      </c>
      <c r="D19" s="103">
        <f>D16+D18</f>
        <v>92907639</v>
      </c>
      <c r="E19" s="112">
        <f>E16+E18</f>
        <v>93112262</v>
      </c>
      <c r="F19" s="109">
        <f>F16+F18</f>
        <v>93112262</v>
      </c>
      <c r="G19" s="21"/>
    </row>
    <row r="20" spans="1:7" ht="18" customHeight="1" thickBot="1">
      <c r="A20" s="12" t="s">
        <v>12</v>
      </c>
      <c r="B20" s="45" t="s">
        <v>26</v>
      </c>
      <c r="C20" s="64">
        <f>C15+C19</f>
        <v>425094490</v>
      </c>
      <c r="D20" s="103">
        <f>D15+D19</f>
        <v>431788226</v>
      </c>
      <c r="E20" s="112">
        <f>E15+E19</f>
        <v>434621215</v>
      </c>
      <c r="F20" s="109">
        <f>F15+F19</f>
        <v>447919317</v>
      </c>
      <c r="G20" s="21"/>
    </row>
    <row r="21" spans="1:6" ht="12.75">
      <c r="A21" s="22" t="s">
        <v>41</v>
      </c>
      <c r="B21" s="40" t="s">
        <v>2</v>
      </c>
      <c r="C21" s="62">
        <v>110837820</v>
      </c>
      <c r="D21" s="105">
        <v>114238170</v>
      </c>
      <c r="E21" s="99">
        <v>115234170</v>
      </c>
      <c r="F21" s="88">
        <v>118774554</v>
      </c>
    </row>
    <row r="22" spans="1:6" ht="12.75">
      <c r="A22" s="23" t="s">
        <v>13</v>
      </c>
      <c r="B22" s="41" t="s">
        <v>4</v>
      </c>
      <c r="C22" s="61">
        <v>19745093</v>
      </c>
      <c r="D22" s="106">
        <v>20112999</v>
      </c>
      <c r="E22" s="100">
        <v>20264549</v>
      </c>
      <c r="F22" s="89">
        <v>20013313</v>
      </c>
    </row>
    <row r="23" spans="1:6" ht="12.75">
      <c r="A23" s="23" t="s">
        <v>16</v>
      </c>
      <c r="B23" s="41" t="s">
        <v>51</v>
      </c>
      <c r="C23" s="61">
        <v>92899337</v>
      </c>
      <c r="D23" s="106">
        <v>100289910</v>
      </c>
      <c r="E23" s="100">
        <v>103324229</v>
      </c>
      <c r="F23" s="89">
        <v>106232996</v>
      </c>
    </row>
    <row r="24" spans="1:6" ht="12.75">
      <c r="A24" s="23" t="s">
        <v>18</v>
      </c>
      <c r="B24" s="41" t="s">
        <v>52</v>
      </c>
      <c r="C24" s="61">
        <v>4562000</v>
      </c>
      <c r="D24" s="106">
        <v>4562000</v>
      </c>
      <c r="E24" s="100">
        <v>4562000</v>
      </c>
      <c r="F24" s="89">
        <v>4562000</v>
      </c>
    </row>
    <row r="25" spans="1:6" ht="12.75">
      <c r="A25" s="23">
        <v>18</v>
      </c>
      <c r="B25" s="41" t="s">
        <v>53</v>
      </c>
      <c r="C25" s="63">
        <v>117301887</v>
      </c>
      <c r="D25" s="106">
        <v>126043572</v>
      </c>
      <c r="E25" s="100">
        <v>126963572</v>
      </c>
      <c r="F25" s="89">
        <v>130414604</v>
      </c>
    </row>
    <row r="26" spans="1:6" ht="13.5" thickBot="1">
      <c r="A26" s="23">
        <v>19</v>
      </c>
      <c r="B26" s="41" t="s">
        <v>22</v>
      </c>
      <c r="C26" s="63">
        <v>30440673</v>
      </c>
      <c r="D26" s="105">
        <v>17252717</v>
      </c>
      <c r="E26" s="99">
        <v>15916577</v>
      </c>
      <c r="F26" s="88">
        <v>30964281</v>
      </c>
    </row>
    <row r="27" spans="1:6" ht="13.5" thickBot="1">
      <c r="A27" s="24">
        <v>20</v>
      </c>
      <c r="B27" s="46" t="s">
        <v>15</v>
      </c>
      <c r="C27" s="64">
        <f>SUM(C21:C26)</f>
        <v>375786810</v>
      </c>
      <c r="D27" s="103">
        <f>SUM(D21:D26)</f>
        <v>382499368</v>
      </c>
      <c r="E27" s="112">
        <f>SUM(E21:E26)</f>
        <v>386265097</v>
      </c>
      <c r="F27" s="109">
        <f>SUM(F21:F26)</f>
        <v>410961748</v>
      </c>
    </row>
    <row r="28" spans="1:6" ht="12.75">
      <c r="A28" s="23">
        <v>21</v>
      </c>
      <c r="B28" s="40" t="s">
        <v>19</v>
      </c>
      <c r="C28" s="62"/>
      <c r="D28" s="79"/>
      <c r="E28" s="99"/>
      <c r="F28" s="88"/>
    </row>
    <row r="29" spans="1:6" ht="12.75">
      <c r="A29" s="23">
        <v>22</v>
      </c>
      <c r="B29" s="43" t="s">
        <v>54</v>
      </c>
      <c r="C29" s="63"/>
      <c r="D29" s="73"/>
      <c r="E29" s="100"/>
      <c r="F29" s="89"/>
    </row>
    <row r="30" spans="1:6" ht="12.75">
      <c r="A30" s="23">
        <v>23</v>
      </c>
      <c r="B30" s="43" t="s">
        <v>68</v>
      </c>
      <c r="C30" s="63">
        <v>4925971</v>
      </c>
      <c r="D30" s="107">
        <v>4925971</v>
      </c>
      <c r="E30" s="100">
        <v>4925971</v>
      </c>
      <c r="F30" s="89">
        <v>4925971</v>
      </c>
    </row>
    <row r="31" spans="1:6" ht="13.5" thickBot="1">
      <c r="A31" s="23">
        <v>24</v>
      </c>
      <c r="B31" s="44" t="s">
        <v>55</v>
      </c>
      <c r="C31" s="65"/>
      <c r="D31" s="79"/>
      <c r="E31" s="99"/>
      <c r="F31" s="88"/>
    </row>
    <row r="32" spans="1:6" ht="13.5" thickBot="1">
      <c r="A32" s="24">
        <v>25</v>
      </c>
      <c r="B32" s="47" t="s">
        <v>27</v>
      </c>
      <c r="C32" s="66">
        <f>SUM(C30:C31)</f>
        <v>4925971</v>
      </c>
      <c r="D32" s="108">
        <f>SUM(D30:D31)</f>
        <v>4925971</v>
      </c>
      <c r="E32" s="114">
        <f>SUM(E30:E31)</f>
        <v>4925971</v>
      </c>
      <c r="F32" s="111">
        <f>SUM(F30:F31)</f>
        <v>4925971</v>
      </c>
    </row>
    <row r="33" spans="1:6" ht="13.5" thickBot="1">
      <c r="A33" s="25">
        <v>26</v>
      </c>
      <c r="B33" s="45" t="s">
        <v>28</v>
      </c>
      <c r="C33" s="64">
        <f>SUM(C27+C30)</f>
        <v>380712781</v>
      </c>
      <c r="D33" s="103">
        <f>SUM(D27+D30)</f>
        <v>387425339</v>
      </c>
      <c r="E33" s="112">
        <f>SUM(E27+E30)</f>
        <v>391191068</v>
      </c>
      <c r="F33" s="109">
        <f>SUM(F27+F30)</f>
        <v>415887719</v>
      </c>
    </row>
    <row r="38" spans="2:4" ht="26.25" customHeight="1">
      <c r="B38" s="5" t="s">
        <v>31</v>
      </c>
      <c r="C38" s="119" t="s">
        <v>42</v>
      </c>
      <c r="D38" s="119"/>
    </row>
    <row r="39" spans="2:4" ht="12.75">
      <c r="B39" s="5" t="s">
        <v>33</v>
      </c>
      <c r="C39" s="119" t="s">
        <v>34</v>
      </c>
      <c r="D39" s="119"/>
    </row>
  </sheetData>
  <sheetProtection/>
  <mergeCells count="5">
    <mergeCell ref="A1:C1"/>
    <mergeCell ref="A5:A6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3.25390625" style="5" customWidth="1"/>
    <col min="3" max="3" width="16.375" style="1" customWidth="1"/>
    <col min="4" max="4" width="16.00390625" style="1" customWidth="1"/>
    <col min="5" max="5" width="12.375" style="1" customWidth="1"/>
    <col min="6" max="6" width="12.875" style="1" customWidth="1"/>
    <col min="7" max="7" width="9.25390625" style="1" customWidth="1"/>
    <col min="8" max="16384" width="9.125" style="1" customWidth="1"/>
  </cols>
  <sheetData>
    <row r="1" spans="1:8" ht="12.75" customHeight="1">
      <c r="A1" s="115" t="s">
        <v>80</v>
      </c>
      <c r="B1" s="115"/>
      <c r="C1" s="115"/>
      <c r="D1" s="16"/>
      <c r="E1" s="16"/>
      <c r="F1" s="16"/>
      <c r="G1" s="16"/>
      <c r="H1" s="16"/>
    </row>
    <row r="2" spans="2:7" ht="39.75" customHeight="1">
      <c r="B2" s="118" t="s">
        <v>36</v>
      </c>
      <c r="C2" s="118"/>
      <c r="D2" s="2"/>
      <c r="E2" s="2"/>
      <c r="F2" s="2"/>
      <c r="G2" s="15"/>
    </row>
    <row r="3" spans="3:7" ht="34.5" customHeight="1" thickBot="1">
      <c r="C3" s="33"/>
      <c r="D3" s="1" t="s">
        <v>71</v>
      </c>
      <c r="G3" s="6"/>
    </row>
    <row r="4" spans="1:7" s="7" customFormat="1" ht="35.25" customHeight="1" thickBot="1">
      <c r="A4" s="30"/>
      <c r="B4" s="48" t="s">
        <v>0</v>
      </c>
      <c r="C4" s="58" t="s">
        <v>72</v>
      </c>
      <c r="D4" s="38" t="s">
        <v>74</v>
      </c>
      <c r="E4" s="38" t="s">
        <v>75</v>
      </c>
      <c r="F4" s="38" t="s">
        <v>77</v>
      </c>
      <c r="G4" s="19"/>
    </row>
    <row r="5" spans="1:7" s="7" customFormat="1" ht="12" customHeight="1" thickBot="1">
      <c r="A5" s="8"/>
      <c r="B5" s="39" t="s">
        <v>23</v>
      </c>
      <c r="C5" s="8" t="s">
        <v>24</v>
      </c>
      <c r="D5" s="8" t="s">
        <v>73</v>
      </c>
      <c r="E5" s="8" t="s">
        <v>76</v>
      </c>
      <c r="F5" s="8" t="s">
        <v>78</v>
      </c>
      <c r="G5" s="20"/>
    </row>
    <row r="6" spans="1:7" ht="27.75" customHeight="1">
      <c r="A6" s="10" t="s">
        <v>1</v>
      </c>
      <c r="B6" s="49" t="s">
        <v>56</v>
      </c>
      <c r="C6" s="62">
        <v>6463755</v>
      </c>
      <c r="D6" s="70">
        <v>12761686</v>
      </c>
      <c r="E6" s="92">
        <v>16109044</v>
      </c>
      <c r="F6" s="81">
        <v>74903325</v>
      </c>
      <c r="G6" s="26"/>
    </row>
    <row r="7" spans="1:7" ht="28.5" customHeight="1">
      <c r="A7" s="11" t="s">
        <v>3</v>
      </c>
      <c r="B7" s="50" t="s">
        <v>57</v>
      </c>
      <c r="C7" s="61"/>
      <c r="D7" s="71">
        <v>11618686</v>
      </c>
      <c r="E7" s="93">
        <v>14966044</v>
      </c>
      <c r="F7" s="82">
        <v>59106325</v>
      </c>
      <c r="G7" s="26"/>
    </row>
    <row r="8" spans="1:7" ht="15.75" customHeight="1">
      <c r="A8" s="11" t="s">
        <v>5</v>
      </c>
      <c r="B8" s="50" t="s">
        <v>58</v>
      </c>
      <c r="C8" s="61">
        <v>1752760</v>
      </c>
      <c r="D8" s="71">
        <v>3640760</v>
      </c>
      <c r="E8" s="93">
        <v>3640760</v>
      </c>
      <c r="F8" s="82">
        <v>3640760</v>
      </c>
      <c r="G8" s="26"/>
    </row>
    <row r="9" spans="1:7" ht="24" customHeight="1">
      <c r="A9" s="11" t="s">
        <v>38</v>
      </c>
      <c r="B9" s="50" t="s">
        <v>59</v>
      </c>
      <c r="C9" s="61"/>
      <c r="D9" s="71"/>
      <c r="E9" s="93"/>
      <c r="F9" s="82"/>
      <c r="G9" s="26"/>
    </row>
    <row r="10" spans="1:7" ht="24" customHeight="1">
      <c r="A10" s="11" t="s">
        <v>6</v>
      </c>
      <c r="B10" s="50" t="s">
        <v>60</v>
      </c>
      <c r="C10" s="61"/>
      <c r="D10" s="72"/>
      <c r="E10" s="93"/>
      <c r="F10" s="82"/>
      <c r="G10" s="26"/>
    </row>
    <row r="11" spans="1:7" ht="15.75" customHeight="1">
      <c r="A11" s="11" t="s">
        <v>39</v>
      </c>
      <c r="B11" s="50" t="s">
        <v>61</v>
      </c>
      <c r="C11" s="61">
        <v>1605000</v>
      </c>
      <c r="D11" s="73">
        <v>1605000</v>
      </c>
      <c r="E11" s="93">
        <v>1605000</v>
      </c>
      <c r="F11" s="82">
        <v>1605000</v>
      </c>
      <c r="G11" s="26"/>
    </row>
    <row r="12" spans="1:7" ht="22.5" customHeight="1">
      <c r="A12" s="11" t="s">
        <v>7</v>
      </c>
      <c r="B12" s="51" t="s">
        <v>21</v>
      </c>
      <c r="C12" s="63"/>
      <c r="D12" s="71">
        <v>374760</v>
      </c>
      <c r="E12" s="93">
        <v>374760</v>
      </c>
      <c r="F12" s="82">
        <v>374760</v>
      </c>
      <c r="G12" s="26"/>
    </row>
    <row r="13" spans="1:7" ht="15.75" thickBot="1">
      <c r="A13" s="11" t="s">
        <v>40</v>
      </c>
      <c r="B13" s="51"/>
      <c r="C13" s="63"/>
      <c r="D13" s="74"/>
      <c r="E13" s="94"/>
      <c r="F13" s="83"/>
      <c r="G13" s="26"/>
    </row>
    <row r="14" spans="1:7" ht="15.75" customHeight="1" thickBot="1">
      <c r="A14" s="11" t="s">
        <v>8</v>
      </c>
      <c r="B14" s="52" t="s">
        <v>14</v>
      </c>
      <c r="C14" s="67">
        <f>SUM(C6:C13)</f>
        <v>9821515</v>
      </c>
      <c r="D14" s="75">
        <f>SUM(D6+D8+D9+D11+D12)</f>
        <v>18382206</v>
      </c>
      <c r="E14" s="95">
        <f>SUM(E6+E8+E9+E11+E12)</f>
        <v>21729564</v>
      </c>
      <c r="F14" s="84">
        <f>SUM(F6+F8+F9+F11+F12)</f>
        <v>80523845</v>
      </c>
      <c r="G14" s="26"/>
    </row>
    <row r="15" spans="1:7" ht="15.75" customHeight="1">
      <c r="A15" s="11">
        <v>10</v>
      </c>
      <c r="B15" s="53" t="s">
        <v>62</v>
      </c>
      <c r="C15" s="68"/>
      <c r="D15" s="76"/>
      <c r="E15" s="96"/>
      <c r="F15" s="85"/>
      <c r="G15" s="26"/>
    </row>
    <row r="16" spans="1:7" ht="15.75" customHeight="1">
      <c r="A16" s="11">
        <v>11</v>
      </c>
      <c r="B16" s="54" t="s">
        <v>63</v>
      </c>
      <c r="C16" s="60">
        <v>55837361</v>
      </c>
      <c r="D16" s="77">
        <v>55837361</v>
      </c>
      <c r="E16" s="97">
        <v>210266814</v>
      </c>
      <c r="F16" s="86">
        <v>210266814</v>
      </c>
      <c r="G16" s="26"/>
    </row>
    <row r="17" spans="1:7" ht="15.75" customHeight="1" thickBot="1">
      <c r="A17" s="11">
        <v>12</v>
      </c>
      <c r="B17" s="51" t="s">
        <v>49</v>
      </c>
      <c r="C17" s="63"/>
      <c r="D17" s="74"/>
      <c r="E17" s="94"/>
      <c r="F17" s="83"/>
      <c r="G17" s="26"/>
    </row>
    <row r="18" spans="1:7" ht="18.75" customHeight="1" thickBot="1">
      <c r="A18" s="11">
        <v>13</v>
      </c>
      <c r="B18" s="55" t="s">
        <v>29</v>
      </c>
      <c r="C18" s="67">
        <f>SUM(C16:C17)</f>
        <v>55837361</v>
      </c>
      <c r="D18" s="75">
        <f>SUM(D16:D17)</f>
        <v>55837361</v>
      </c>
      <c r="E18" s="95">
        <f>SUM(E16:E17)</f>
        <v>210266814</v>
      </c>
      <c r="F18" s="84">
        <f>SUM(F16:F17)</f>
        <v>210266814</v>
      </c>
      <c r="G18" s="26"/>
    </row>
    <row r="19" spans="1:7" ht="18" customHeight="1" thickBot="1">
      <c r="A19" s="11">
        <v>14</v>
      </c>
      <c r="B19" s="56" t="s">
        <v>26</v>
      </c>
      <c r="C19" s="69">
        <f>C14+C18</f>
        <v>65658876</v>
      </c>
      <c r="D19" s="78">
        <f>D14+D18</f>
        <v>74219567</v>
      </c>
      <c r="E19" s="98">
        <f>E14+E18</f>
        <v>231996378</v>
      </c>
      <c r="F19" s="87">
        <f>F14+F18</f>
        <v>290790659</v>
      </c>
      <c r="G19" s="26"/>
    </row>
    <row r="20" spans="1:6" ht="24.75" customHeight="1">
      <c r="A20" s="11">
        <v>15</v>
      </c>
      <c r="B20" s="49" t="s">
        <v>64</v>
      </c>
      <c r="C20" s="62">
        <v>10681971</v>
      </c>
      <c r="D20" s="79">
        <v>14223840</v>
      </c>
      <c r="E20" s="99">
        <v>170967911</v>
      </c>
      <c r="F20" s="88">
        <v>215655192</v>
      </c>
    </row>
    <row r="21" spans="1:6" ht="21.75" customHeight="1">
      <c r="A21" s="11">
        <v>16</v>
      </c>
      <c r="B21" s="50" t="s">
        <v>65</v>
      </c>
      <c r="C21" s="61"/>
      <c r="D21" s="73">
        <v>3347358</v>
      </c>
      <c r="E21" s="100">
        <v>160091429</v>
      </c>
      <c r="F21" s="89">
        <v>204231710</v>
      </c>
    </row>
    <row r="22" spans="1:6" ht="20.25" customHeight="1">
      <c r="A22" s="11">
        <v>17</v>
      </c>
      <c r="B22" s="50" t="s">
        <v>20</v>
      </c>
      <c r="C22" s="61">
        <v>91358614</v>
      </c>
      <c r="D22" s="73">
        <v>91358614</v>
      </c>
      <c r="E22" s="100">
        <v>91358614</v>
      </c>
      <c r="F22" s="89">
        <v>94067065</v>
      </c>
    </row>
    <row r="23" spans="1:6" ht="18" customHeight="1">
      <c r="A23" s="11">
        <v>18</v>
      </c>
      <c r="B23" s="50" t="s">
        <v>66</v>
      </c>
      <c r="C23" s="61">
        <v>15977977</v>
      </c>
      <c r="D23" s="73">
        <v>15977977</v>
      </c>
      <c r="E23" s="100">
        <v>15977977</v>
      </c>
      <c r="F23" s="89">
        <v>15977977</v>
      </c>
    </row>
    <row r="24" spans="1:6" ht="18" customHeight="1">
      <c r="A24" s="11">
        <v>19</v>
      </c>
      <c r="B24" s="57" t="s">
        <v>67</v>
      </c>
      <c r="C24" s="61">
        <v>3000000</v>
      </c>
      <c r="D24" s="73">
        <v>3000000</v>
      </c>
      <c r="E24" s="100">
        <v>3100000</v>
      </c>
      <c r="F24" s="89">
        <v>3100000</v>
      </c>
    </row>
    <row r="25" spans="1:6" ht="20.25" customHeight="1" thickBot="1">
      <c r="A25" s="11">
        <v>20</v>
      </c>
      <c r="B25" s="50" t="s">
        <v>22</v>
      </c>
      <c r="C25" s="61">
        <v>5000000</v>
      </c>
      <c r="D25" s="79">
        <v>10000000</v>
      </c>
      <c r="E25" s="99">
        <v>10000000</v>
      </c>
      <c r="F25" s="88">
        <v>10000000</v>
      </c>
    </row>
    <row r="26" spans="1:6" ht="19.5" customHeight="1" thickBot="1">
      <c r="A26" s="11">
        <v>21</v>
      </c>
      <c r="B26" s="55" t="s">
        <v>15</v>
      </c>
      <c r="C26" s="67">
        <f>SUM(C20+C22+C24+C25)</f>
        <v>110040585</v>
      </c>
      <c r="D26" s="75">
        <f>SUM(D20+D22+D24+D25)</f>
        <v>118582454</v>
      </c>
      <c r="E26" s="95">
        <f>SUM(E20+E22+E24+E25)</f>
        <v>275426525</v>
      </c>
      <c r="F26" s="84">
        <f>SUM(F20+F22+F24+F25)</f>
        <v>322822257</v>
      </c>
    </row>
    <row r="27" spans="1:6" ht="17.25" customHeight="1">
      <c r="A27" s="11">
        <v>22</v>
      </c>
      <c r="B27" s="49" t="s">
        <v>17</v>
      </c>
      <c r="C27" s="62"/>
      <c r="D27" s="79"/>
      <c r="E27" s="99"/>
      <c r="F27" s="88"/>
    </row>
    <row r="28" spans="1:6" ht="18" customHeight="1">
      <c r="A28" s="11">
        <v>23</v>
      </c>
      <c r="B28" s="50" t="s">
        <v>19</v>
      </c>
      <c r="C28" s="61"/>
      <c r="D28" s="73"/>
      <c r="E28" s="100"/>
      <c r="F28" s="89"/>
    </row>
    <row r="29" spans="1:6" ht="17.25" customHeight="1" thickBot="1">
      <c r="A29" s="11">
        <v>24</v>
      </c>
      <c r="B29" s="54"/>
      <c r="C29" s="59"/>
      <c r="D29" s="79"/>
      <c r="E29" s="101"/>
      <c r="F29" s="90"/>
    </row>
    <row r="30" spans="1:6" ht="19.5" customHeight="1" thickBot="1">
      <c r="A30" s="11">
        <v>25</v>
      </c>
      <c r="B30" s="55" t="s">
        <v>30</v>
      </c>
      <c r="C30" s="66">
        <f>C27+C28+C29</f>
        <v>0</v>
      </c>
      <c r="D30" s="80"/>
      <c r="E30" s="102"/>
      <c r="F30" s="91"/>
    </row>
    <row r="31" spans="1:6" ht="24" customHeight="1" thickBot="1">
      <c r="A31" s="11">
        <v>26</v>
      </c>
      <c r="B31" s="56" t="s">
        <v>28</v>
      </c>
      <c r="C31" s="69">
        <f>C26+C30</f>
        <v>110040585</v>
      </c>
      <c r="D31" s="78">
        <f>D26+D30</f>
        <v>118582454</v>
      </c>
      <c r="E31" s="98">
        <f>E26+E30</f>
        <v>275426525</v>
      </c>
      <c r="F31" s="87">
        <f>F26+F30</f>
        <v>322822257</v>
      </c>
    </row>
    <row r="37" spans="2:4" ht="25.5" customHeight="1">
      <c r="B37" s="5" t="s">
        <v>31</v>
      </c>
      <c r="C37" s="119" t="s">
        <v>32</v>
      </c>
      <c r="D37" s="119"/>
    </row>
    <row r="38" spans="2:4" ht="12.75">
      <c r="B38" s="5" t="s">
        <v>33</v>
      </c>
      <c r="C38" s="119" t="s">
        <v>34</v>
      </c>
      <c r="D38" s="119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2020-09-30T09:00:38Z</cp:lastPrinted>
  <dcterms:created xsi:type="dcterms:W3CDTF">1997-01-17T14:02:09Z</dcterms:created>
  <dcterms:modified xsi:type="dcterms:W3CDTF">2020-09-30T09:00:42Z</dcterms:modified>
  <cp:category/>
  <cp:version/>
  <cp:contentType/>
  <cp:contentStatus/>
</cp:coreProperties>
</file>