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18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<sst xmlns="http://schemas.openxmlformats.org/spreadsheetml/2006/main" count="446" uniqueCount="95">
  <si>
    <t>Megnevezés</t>
  </si>
  <si>
    <t>Címrend</t>
  </si>
  <si>
    <t>Nő</t>
  </si>
  <si>
    <t>Csökken</t>
  </si>
  <si>
    <t>Személyi juttatások</t>
  </si>
  <si>
    <t>Dologi kiadások</t>
  </si>
  <si>
    <t>Kiadások összesen:</t>
  </si>
  <si>
    <t>Kvetési mód.összesen:</t>
  </si>
  <si>
    <t>Egyenlege:</t>
  </si>
  <si>
    <t>Önkormányzat</t>
  </si>
  <si>
    <t>Önkormányzat összesen</t>
  </si>
  <si>
    <t>Munkaadókat terh. Jár.és Szoc.hozz.</t>
  </si>
  <si>
    <t>Ellátottak pénzbeli juttatásai</t>
  </si>
  <si>
    <t>Egyéb működési célú kiadások</t>
  </si>
  <si>
    <t>Működ.c.támog.kiad.NNÖ-nek</t>
  </si>
  <si>
    <t>Műk.c.visszatér.támogatási kölcs.</t>
  </si>
  <si>
    <t>Egyéb műk.c.pe.átadás Áht-n kívülre</t>
  </si>
  <si>
    <t>Tartalékok</t>
  </si>
  <si>
    <t>- Általános tartalék közüzemekre (2%)</t>
  </si>
  <si>
    <t>- Működési cél céltartalék</t>
  </si>
  <si>
    <t>- Felhalmozási célú céltartalék</t>
  </si>
  <si>
    <t xml:space="preserve">Beruházások </t>
  </si>
  <si>
    <t>Felújítások</t>
  </si>
  <si>
    <t>Finanszírozási kiadások</t>
  </si>
  <si>
    <t>Felhalmozási célú hiteltörlesztés</t>
  </si>
  <si>
    <t>Irányítószervi működési támogatás</t>
  </si>
  <si>
    <t>Irányítószervi felhalmozási támogatás</t>
  </si>
  <si>
    <t>K1</t>
  </si>
  <si>
    <t>K2</t>
  </si>
  <si>
    <t>K3</t>
  </si>
  <si>
    <t>K4</t>
  </si>
  <si>
    <t>K5</t>
  </si>
  <si>
    <t>- K506</t>
  </si>
  <si>
    <t>- K508</t>
  </si>
  <si>
    <t>- K511</t>
  </si>
  <si>
    <t>K6</t>
  </si>
  <si>
    <t>K7</t>
  </si>
  <si>
    <t>K9</t>
  </si>
  <si>
    <t>- K911</t>
  </si>
  <si>
    <t>- K91512</t>
  </si>
  <si>
    <t>- K91511</t>
  </si>
  <si>
    <t>Önkormányzatok működési támogatásai</t>
  </si>
  <si>
    <t>Egyéb műk.célú támog.bevételei Áht-n belülről</t>
  </si>
  <si>
    <t>Felhalm.célú önkormányzati támogatások</t>
  </si>
  <si>
    <t>Közhatalmi bevételek</t>
  </si>
  <si>
    <t>Működési bevételek</t>
  </si>
  <si>
    <t xml:space="preserve">Felhalmozási bevételek </t>
  </si>
  <si>
    <t>Felhalmozási célú tám.ért.bevételek</t>
  </si>
  <si>
    <t>Felh.c.tám.é.bevétel</t>
  </si>
  <si>
    <t>Felhalmozási célú átvett pénzeszközök</t>
  </si>
  <si>
    <t>Előző évi pénzmaradvány igénybev.</t>
  </si>
  <si>
    <t>Előző évi pénzmar.felhalm-ra</t>
  </si>
  <si>
    <t>B11</t>
  </si>
  <si>
    <t>B16</t>
  </si>
  <si>
    <r>
      <t>B21/</t>
    </r>
    <r>
      <rPr>
        <b/>
        <i/>
        <sz val="12"/>
        <rFont val="Times New Roman"/>
        <family val="1"/>
      </rPr>
      <t>B25</t>
    </r>
  </si>
  <si>
    <t>B3</t>
  </si>
  <si>
    <t>B4</t>
  </si>
  <si>
    <t>B5</t>
  </si>
  <si>
    <t>B6</t>
  </si>
  <si>
    <t>B7</t>
  </si>
  <si>
    <t>B813</t>
  </si>
  <si>
    <t>B81311</t>
  </si>
  <si>
    <t>B81612</t>
  </si>
  <si>
    <t>B81611</t>
  </si>
  <si>
    <t xml:space="preserve">Bevétel </t>
  </si>
  <si>
    <t xml:space="preserve">Kiadás </t>
  </si>
  <si>
    <t>- K513</t>
  </si>
  <si>
    <t>ÁH-n belüli megelőlegezések visszafizetése</t>
  </si>
  <si>
    <t>- K914</t>
  </si>
  <si>
    <t>Összesen:</t>
  </si>
  <si>
    <t>Növekedés</t>
  </si>
  <si>
    <t>Csökkenés</t>
  </si>
  <si>
    <t>Egyéb felhalm.célú kiadások</t>
  </si>
  <si>
    <t>K8</t>
  </si>
  <si>
    <t>Civil szervezetek műk.c.támogatása</t>
  </si>
  <si>
    <t>- K512</t>
  </si>
  <si>
    <t>Hivatal összesen</t>
  </si>
  <si>
    <t xml:space="preserve">Hivatal  </t>
  </si>
  <si>
    <t>Ezüstkor Szoc.Gond.Közp.</t>
  </si>
  <si>
    <t>Művelődési Ház</t>
  </si>
  <si>
    <t>Művelődési Ház összesen</t>
  </si>
  <si>
    <t>Ezüskor Szoc. Gond. Közp. összesen</t>
  </si>
  <si>
    <t xml:space="preserve">                                                                                                                                                    </t>
  </si>
  <si>
    <t>B8112/2</t>
  </si>
  <si>
    <t>Ft</t>
  </si>
  <si>
    <t>Likv.működ.célú hitelkölcs.felvét pü-i váll.</t>
  </si>
  <si>
    <t xml:space="preserve"> Ft</t>
  </si>
  <si>
    <t>- K9112/2</t>
  </si>
  <si>
    <t>Likv.célú műk.hitel kölcs.törl.</t>
  </si>
  <si>
    <t>Solymári Óvoda-Bölcsőde</t>
  </si>
  <si>
    <t>Solymári Óvoda-Bölcsőde összesen</t>
  </si>
  <si>
    <t>- K5021</t>
  </si>
  <si>
    <t>Helyi Önk.előző évi elszám.szárm. kiad.</t>
  </si>
  <si>
    <t>B814</t>
  </si>
  <si>
    <t>ÁH-on belüli megelőlegezések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</si>
</sst>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€-2]\ #\ ##,000_);[Red]\([$€-2]\ #\ ##,000\)"/>
  </numFmts>
  <fonts count="27">
    <font>
      <sz val="10"/>
      <name val="Arial"/>
      <family val="0"/>
    </font>
    <font>
      <b/>
      <sz val="11"/>
      <name val="Bookman Old Style"/>
      <family val="1"/>
    </font>
    <font>
      <sz val="11"/>
      <name val="Bookman Old Style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9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9"/>
      <color indexed="2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/>
    </border>
    <border>
      <left style="medium"/>
      <right style="medium"/>
      <top/>
      <bottom style="thin"/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medium"/>
      <top style="thin"/>
      <bottom style="thin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/>
    </border>
    <border>
      <left style="thin"/>
      <right style="thin"/>
      <top style="medium"/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7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0" fillId="17" borderId="7" applyNumberFormat="0" applyFont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9" fillId="4" borderId="0" applyNumberFormat="0" applyBorder="0" applyAlignment="0" applyProtection="0"/>
    <xf numFmtId="0" fontId="20" fillId="22" borderId="8" applyNumberFormat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2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  <xf numFmtId="0" fontId="25" fillId="23" borderId="0" applyNumberFormat="0" applyBorder="0" applyAlignment="0" applyProtection="0"/>
    <xf numFmtId="0" fontId="26" fillId="22" borderId="1" applyNumberFormat="0" applyAlignment="0" applyProtection="0"/>
    <xf numFmtId="9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3" fontId="2" fillId="0" borderId="10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49" fontId="3" fillId="0" borderId="11" xfId="56" applyNumberFormat="1" applyFont="1" applyBorder="1" applyAlignment="1" applyProtection="1">
      <alignment horizontal="left"/>
      <protection locked="0"/>
    </xf>
    <xf numFmtId="49" fontId="3" fillId="0" borderId="11" xfId="56" applyNumberFormat="1" applyFont="1" applyFill="1" applyBorder="1" applyAlignment="1" applyProtection="1">
      <alignment horizontal="left"/>
      <protection locked="0"/>
    </xf>
    <xf numFmtId="49" fontId="4" fillId="0" borderId="11" xfId="56" applyNumberFormat="1" applyFont="1" applyBorder="1" applyAlignment="1" applyProtection="1">
      <alignment horizontal="left"/>
      <protection locked="0"/>
    </xf>
    <xf numFmtId="49" fontId="3" fillId="0" borderId="12" xfId="56" applyNumberFormat="1" applyFont="1" applyBorder="1" applyAlignment="1" applyProtection="1">
      <alignment horizontal="left"/>
      <protection locked="0"/>
    </xf>
    <xf numFmtId="3" fontId="3" fillId="0" borderId="13" xfId="56" applyNumberFormat="1" applyFont="1" applyBorder="1" applyAlignment="1" applyProtection="1">
      <alignment horizontal="left"/>
      <protection locked="0"/>
    </xf>
    <xf numFmtId="3" fontId="3" fillId="0" borderId="11" xfId="56" applyNumberFormat="1" applyFont="1" applyBorder="1" applyAlignment="1" applyProtection="1">
      <alignment horizontal="left"/>
      <protection locked="0"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3" fontId="6" fillId="24" borderId="14" xfId="0" applyNumberFormat="1" applyFont="1" applyFill="1" applyBorder="1" applyAlignment="1">
      <alignment horizontal="center"/>
    </xf>
    <xf numFmtId="3" fontId="6" fillId="24" borderId="14" xfId="0" applyNumberFormat="1" applyFont="1" applyFill="1" applyBorder="1" applyAlignment="1">
      <alignment/>
    </xf>
    <xf numFmtId="3" fontId="3" fillId="0" borderId="15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3" fontId="3" fillId="0" borderId="17" xfId="0" applyNumberFormat="1" applyFont="1" applyBorder="1" applyAlignment="1">
      <alignment/>
    </xf>
    <xf numFmtId="3" fontId="3" fillId="0" borderId="18" xfId="0" applyNumberFormat="1" applyFont="1" applyBorder="1" applyAlignment="1">
      <alignment/>
    </xf>
    <xf numFmtId="3" fontId="6" fillId="0" borderId="19" xfId="0" applyNumberFormat="1" applyFont="1" applyBorder="1" applyAlignment="1">
      <alignment/>
    </xf>
    <xf numFmtId="3" fontId="3" fillId="0" borderId="20" xfId="0" applyNumberFormat="1" applyFont="1" applyBorder="1" applyAlignment="1">
      <alignment/>
    </xf>
    <xf numFmtId="3" fontId="3" fillId="0" borderId="21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3" fontId="3" fillId="0" borderId="22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3" fontId="3" fillId="0" borderId="24" xfId="0" applyNumberFormat="1" applyFont="1" applyBorder="1" applyAlignment="1">
      <alignment/>
    </xf>
    <xf numFmtId="0" fontId="6" fillId="25" borderId="25" xfId="0" applyFont="1" applyFill="1" applyBorder="1" applyAlignment="1">
      <alignment/>
    </xf>
    <xf numFmtId="3" fontId="6" fillId="25" borderId="26" xfId="0" applyNumberFormat="1" applyFont="1" applyFill="1" applyBorder="1" applyAlignment="1">
      <alignment/>
    </xf>
    <xf numFmtId="3" fontId="7" fillId="0" borderId="0" xfId="0" applyNumberFormat="1" applyFont="1" applyBorder="1" applyAlignment="1">
      <alignment horizontal="right"/>
    </xf>
    <xf numFmtId="3" fontId="4" fillId="0" borderId="15" xfId="0" applyNumberFormat="1" applyFont="1" applyBorder="1" applyAlignment="1">
      <alignment/>
    </xf>
    <xf numFmtId="3" fontId="6" fillId="0" borderId="15" xfId="0" applyNumberFormat="1" applyFont="1" applyBorder="1" applyAlignment="1">
      <alignment/>
    </xf>
    <xf numFmtId="49" fontId="6" fillId="0" borderId="11" xfId="56" applyNumberFormat="1" applyFont="1" applyBorder="1" applyAlignment="1">
      <alignment horizontal="left"/>
      <protection/>
    </xf>
    <xf numFmtId="3" fontId="4" fillId="0" borderId="16" xfId="0" applyNumberFormat="1" applyFont="1" applyBorder="1" applyAlignment="1">
      <alignment/>
    </xf>
    <xf numFmtId="0" fontId="6" fillId="25" borderId="27" xfId="0" applyFont="1" applyFill="1" applyBorder="1" applyAlignment="1">
      <alignment horizontal="center"/>
    </xf>
    <xf numFmtId="3" fontId="3" fillId="0" borderId="28" xfId="56" applyNumberFormat="1" applyFont="1" applyBorder="1" applyAlignment="1" applyProtection="1">
      <alignment wrapText="1"/>
      <protection locked="0"/>
    </xf>
    <xf numFmtId="3" fontId="3" fillId="0" borderId="29" xfId="56" applyNumberFormat="1" applyFont="1" applyBorder="1" applyProtection="1">
      <alignment/>
      <protection locked="0"/>
    </xf>
    <xf numFmtId="0" fontId="3" fillId="0" borderId="29" xfId="0" applyFont="1" applyBorder="1" applyAlignment="1">
      <alignment wrapText="1"/>
    </xf>
    <xf numFmtId="49" fontId="4" fillId="0" borderId="29" xfId="56" applyNumberFormat="1" applyFont="1" applyBorder="1" applyProtection="1">
      <alignment/>
      <protection locked="0"/>
    </xf>
    <xf numFmtId="0" fontId="6" fillId="0" borderId="29" xfId="56" applyFont="1" applyBorder="1">
      <alignment/>
      <protection/>
    </xf>
    <xf numFmtId="3" fontId="3" fillId="0" borderId="30" xfId="56" applyNumberFormat="1" applyFont="1" applyBorder="1" applyProtection="1">
      <alignment/>
      <protection locked="0"/>
    </xf>
    <xf numFmtId="3" fontId="3" fillId="0" borderId="31" xfId="56" applyNumberFormat="1" applyFont="1" applyBorder="1" applyProtection="1">
      <alignment/>
      <protection locked="0"/>
    </xf>
    <xf numFmtId="3" fontId="3" fillId="0" borderId="32" xfId="0" applyNumberFormat="1" applyFont="1" applyBorder="1" applyAlignment="1">
      <alignment/>
    </xf>
    <xf numFmtId="3" fontId="3" fillId="0" borderId="33" xfId="56" applyNumberFormat="1" applyFont="1" applyBorder="1" applyProtection="1">
      <alignment/>
      <protection locked="0"/>
    </xf>
    <xf numFmtId="3" fontId="3" fillId="0" borderId="34" xfId="0" applyNumberFormat="1" applyFont="1" applyBorder="1" applyAlignment="1">
      <alignment/>
    </xf>
    <xf numFmtId="3" fontId="3" fillId="0" borderId="35" xfId="0" applyNumberFormat="1" applyFont="1" applyBorder="1" applyAlignment="1">
      <alignment/>
    </xf>
    <xf numFmtId="3" fontId="3" fillId="0" borderId="36" xfId="0" applyNumberFormat="1" applyFont="1" applyBorder="1" applyAlignment="1">
      <alignment/>
    </xf>
    <xf numFmtId="3" fontId="3" fillId="0" borderId="37" xfId="0" applyNumberFormat="1" applyFont="1" applyBorder="1" applyAlignment="1">
      <alignment/>
    </xf>
    <xf numFmtId="3" fontId="3" fillId="0" borderId="38" xfId="0" applyNumberFormat="1" applyFont="1" applyBorder="1" applyAlignment="1">
      <alignment/>
    </xf>
    <xf numFmtId="3" fontId="3" fillId="0" borderId="39" xfId="56" applyNumberFormat="1" applyFont="1" applyBorder="1" applyProtection="1">
      <alignment/>
      <protection locked="0"/>
    </xf>
    <xf numFmtId="3" fontId="3" fillId="0" borderId="12" xfId="56" applyNumberFormat="1" applyFont="1" applyBorder="1" applyAlignment="1" applyProtection="1">
      <alignment horizontal="left"/>
      <protection locked="0"/>
    </xf>
    <xf numFmtId="3" fontId="3" fillId="0" borderId="40" xfId="0" applyNumberFormat="1" applyFont="1" applyBorder="1" applyAlignment="1">
      <alignment/>
    </xf>
    <xf numFmtId="3" fontId="3" fillId="0" borderId="41" xfId="0" applyNumberFormat="1" applyFont="1" applyBorder="1" applyAlignment="1">
      <alignment/>
    </xf>
    <xf numFmtId="0" fontId="2" fillId="0" borderId="42" xfId="0" applyFont="1" applyBorder="1" applyAlignment="1">
      <alignment/>
    </xf>
    <xf numFmtId="3" fontId="2" fillId="0" borderId="43" xfId="0" applyNumberFormat="1" applyFont="1" applyBorder="1" applyAlignment="1">
      <alignment/>
    </xf>
    <xf numFmtId="49" fontId="2" fillId="0" borderId="44" xfId="0" applyNumberFormat="1" applyFont="1" applyBorder="1" applyAlignment="1">
      <alignment/>
    </xf>
    <xf numFmtId="49" fontId="3" fillId="0" borderId="45" xfId="56" applyNumberFormat="1" applyFont="1" applyBorder="1" applyAlignment="1" applyProtection="1">
      <alignment horizontal="left"/>
      <protection locked="0"/>
    </xf>
    <xf numFmtId="49" fontId="3" fillId="0" borderId="29" xfId="56" applyNumberFormat="1" applyFont="1" applyBorder="1" applyAlignment="1" applyProtection="1">
      <alignment horizontal="left"/>
      <protection locked="0"/>
    </xf>
    <xf numFmtId="49" fontId="6" fillId="0" borderId="29" xfId="56" applyNumberFormat="1" applyFont="1" applyBorder="1" applyAlignment="1" applyProtection="1">
      <alignment horizontal="left"/>
      <protection locked="0"/>
    </xf>
    <xf numFmtId="49" fontId="3" fillId="0" borderId="29" xfId="56" applyNumberFormat="1" applyFont="1" applyFill="1" applyBorder="1" applyAlignment="1" applyProtection="1">
      <alignment horizontal="left"/>
      <protection locked="0"/>
    </xf>
    <xf numFmtId="49" fontId="4" fillId="0" borderId="29" xfId="56" applyNumberFormat="1" applyFont="1" applyBorder="1" applyAlignment="1" applyProtection="1">
      <alignment horizontal="left"/>
      <protection locked="0"/>
    </xf>
    <xf numFmtId="49" fontId="6" fillId="0" borderId="29" xfId="56" applyNumberFormat="1" applyFont="1" applyBorder="1" applyAlignment="1">
      <alignment horizontal="left"/>
      <protection/>
    </xf>
    <xf numFmtId="49" fontId="3" fillId="0" borderId="30" xfId="56" applyNumberFormat="1" applyFont="1" applyBorder="1" applyAlignment="1" applyProtection="1">
      <alignment horizontal="left"/>
      <protection locked="0"/>
    </xf>
    <xf numFmtId="3" fontId="2" fillId="0" borderId="46" xfId="0" applyNumberFormat="1" applyFont="1" applyBorder="1" applyAlignment="1">
      <alignment/>
    </xf>
    <xf numFmtId="3" fontId="2" fillId="0" borderId="47" xfId="0" applyNumberFormat="1" applyFont="1" applyBorder="1" applyAlignment="1">
      <alignment/>
    </xf>
    <xf numFmtId="3" fontId="2" fillId="0" borderId="48" xfId="0" applyNumberFormat="1" applyFont="1" applyBorder="1" applyAlignment="1">
      <alignment/>
    </xf>
    <xf numFmtId="3" fontId="2" fillId="0" borderId="49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3" fontId="3" fillId="0" borderId="28" xfId="56" applyNumberFormat="1" applyFont="1" applyBorder="1" applyAlignment="1" applyProtection="1">
      <alignment horizontal="left"/>
      <protection locked="0"/>
    </xf>
    <xf numFmtId="3" fontId="3" fillId="0" borderId="29" xfId="56" applyNumberFormat="1" applyFont="1" applyBorder="1" applyAlignment="1" applyProtection="1">
      <alignment horizontal="left"/>
      <protection locked="0"/>
    </xf>
    <xf numFmtId="3" fontId="3" fillId="0" borderId="50" xfId="56" applyNumberFormat="1" applyFont="1" applyBorder="1" applyAlignment="1" applyProtection="1">
      <alignment horizontal="left"/>
      <protection locked="0"/>
    </xf>
    <xf numFmtId="0" fontId="0" fillId="0" borderId="11" xfId="0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3" fontId="3" fillId="0" borderId="28" xfId="56" applyNumberFormat="1" applyFont="1" applyBorder="1" applyAlignment="1" applyProtection="1">
      <alignment horizontal="center" wrapText="1"/>
      <protection locked="0"/>
    </xf>
    <xf numFmtId="49" fontId="2" fillId="0" borderId="48" xfId="0" applyNumberFormat="1" applyFont="1" applyBorder="1" applyAlignment="1">
      <alignment/>
    </xf>
    <xf numFmtId="3" fontId="3" fillId="0" borderId="51" xfId="56" applyNumberFormat="1" applyFont="1" applyBorder="1" applyAlignment="1" applyProtection="1">
      <alignment wrapText="1"/>
      <protection locked="0"/>
    </xf>
    <xf numFmtId="3" fontId="6" fillId="0" borderId="33" xfId="56" applyNumberFormat="1" applyFont="1" applyBorder="1" applyProtection="1">
      <alignment/>
      <protection locked="0"/>
    </xf>
    <xf numFmtId="0" fontId="3" fillId="0" borderId="33" xfId="0" applyFont="1" applyBorder="1" applyAlignment="1">
      <alignment wrapText="1"/>
    </xf>
    <xf numFmtId="49" fontId="4" fillId="0" borderId="33" xfId="56" applyNumberFormat="1" applyFont="1" applyBorder="1" applyProtection="1">
      <alignment/>
      <protection locked="0"/>
    </xf>
    <xf numFmtId="0" fontId="6" fillId="0" borderId="33" xfId="56" applyFont="1" applyBorder="1">
      <alignment/>
      <protection/>
    </xf>
    <xf numFmtId="3" fontId="6" fillId="0" borderId="29" xfId="56" applyNumberFormat="1" applyFont="1" applyBorder="1" applyProtection="1">
      <alignment/>
      <protection locked="0"/>
    </xf>
    <xf numFmtId="49" fontId="6" fillId="0" borderId="11" xfId="56" applyNumberFormat="1" applyFont="1" applyBorder="1" applyAlignment="1" applyProtection="1">
      <alignment horizontal="left"/>
      <protection locked="0"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 horizontal="center"/>
    </xf>
    <xf numFmtId="0" fontId="6" fillId="24" borderId="52" xfId="0" applyFont="1" applyFill="1" applyBorder="1" applyAlignment="1">
      <alignment/>
    </xf>
    <xf numFmtId="0" fontId="6" fillId="24" borderId="53" xfId="0" applyFont="1" applyFill="1" applyBorder="1" applyAlignment="1">
      <alignment/>
    </xf>
    <xf numFmtId="3" fontId="6" fillId="24" borderId="35" xfId="0" applyNumberFormat="1" applyFont="1" applyFill="1" applyBorder="1" applyAlignment="1">
      <alignment/>
    </xf>
    <xf numFmtId="3" fontId="6" fillId="0" borderId="16" xfId="0" applyNumberFormat="1" applyFont="1" applyBorder="1" applyAlignment="1">
      <alignment/>
    </xf>
    <xf numFmtId="0" fontId="6" fillId="0" borderId="54" xfId="0" applyFont="1" applyBorder="1" applyAlignment="1">
      <alignment/>
    </xf>
    <xf numFmtId="3" fontId="3" fillId="0" borderId="28" xfId="56" applyNumberFormat="1" applyFont="1" applyBorder="1" applyProtection="1">
      <alignment/>
      <protection locked="0"/>
    </xf>
    <xf numFmtId="3" fontId="3" fillId="0" borderId="50" xfId="56" applyNumberFormat="1" applyFont="1" applyBorder="1" applyProtection="1">
      <alignment/>
      <protection locked="0"/>
    </xf>
    <xf numFmtId="0" fontId="6" fillId="0" borderId="55" xfId="0" applyFont="1" applyBorder="1" applyAlignment="1">
      <alignment/>
    </xf>
    <xf numFmtId="3" fontId="6" fillId="0" borderId="56" xfId="0" applyNumberFormat="1" applyFont="1" applyBorder="1" applyAlignment="1">
      <alignment/>
    </xf>
    <xf numFmtId="3" fontId="6" fillId="0" borderId="57" xfId="0" applyNumberFormat="1" applyFont="1" applyBorder="1" applyAlignment="1">
      <alignment/>
    </xf>
    <xf numFmtId="0" fontId="6" fillId="24" borderId="58" xfId="0" applyFont="1" applyFill="1" applyBorder="1" applyAlignment="1">
      <alignment/>
    </xf>
    <xf numFmtId="0" fontId="6" fillId="24" borderId="59" xfId="0" applyFont="1" applyFill="1" applyBorder="1" applyAlignment="1">
      <alignment/>
    </xf>
    <xf numFmtId="3" fontId="6" fillId="24" borderId="60" xfId="0" applyNumberFormat="1" applyFont="1" applyFill="1" applyBorder="1" applyAlignment="1">
      <alignment horizontal="center"/>
    </xf>
    <xf numFmtId="3" fontId="6" fillId="24" borderId="60" xfId="0" applyNumberFormat="1" applyFont="1" applyFill="1" applyBorder="1" applyAlignment="1">
      <alignment/>
    </xf>
    <xf numFmtId="3" fontId="6" fillId="24" borderId="61" xfId="0" applyNumberFormat="1" applyFont="1" applyFill="1" applyBorder="1" applyAlignment="1">
      <alignment/>
    </xf>
    <xf numFmtId="0" fontId="6" fillId="0" borderId="62" xfId="0" applyFont="1" applyBorder="1" applyAlignment="1">
      <alignment/>
    </xf>
    <xf numFmtId="0" fontId="6" fillId="0" borderId="63" xfId="0" applyFont="1" applyBorder="1" applyAlignment="1">
      <alignment/>
    </xf>
    <xf numFmtId="0" fontId="6" fillId="0" borderId="64" xfId="0" applyFont="1" applyBorder="1" applyAlignment="1">
      <alignment/>
    </xf>
    <xf numFmtId="3" fontId="6" fillId="0" borderId="65" xfId="0" applyNumberFormat="1" applyFont="1" applyBorder="1" applyAlignment="1">
      <alignment/>
    </xf>
    <xf numFmtId="0" fontId="6" fillId="0" borderId="66" xfId="0" applyFont="1" applyBorder="1" applyAlignment="1">
      <alignment/>
    </xf>
    <xf numFmtId="0" fontId="6" fillId="25" borderId="42" xfId="0" applyFont="1" applyFill="1" applyBorder="1" applyAlignment="1">
      <alignment/>
    </xf>
    <xf numFmtId="0" fontId="6" fillId="25" borderId="63" xfId="0" applyFont="1" applyFill="1" applyBorder="1" applyAlignment="1">
      <alignment/>
    </xf>
    <xf numFmtId="0" fontId="3" fillId="25" borderId="25" xfId="0" applyFont="1" applyFill="1" applyBorder="1" applyAlignment="1">
      <alignment/>
    </xf>
    <xf numFmtId="3" fontId="3" fillId="0" borderId="67" xfId="0" applyNumberFormat="1" applyFont="1" applyBorder="1" applyAlignment="1">
      <alignment/>
    </xf>
    <xf numFmtId="0" fontId="6" fillId="0" borderId="68" xfId="0" applyFont="1" applyBorder="1" applyAlignment="1">
      <alignment/>
    </xf>
    <xf numFmtId="0" fontId="6" fillId="0" borderId="69" xfId="0" applyFont="1" applyBorder="1" applyAlignment="1">
      <alignment/>
    </xf>
    <xf numFmtId="3" fontId="3" fillId="26" borderId="15" xfId="0" applyNumberFormat="1" applyFont="1" applyFill="1" applyBorder="1" applyAlignment="1">
      <alignment/>
    </xf>
    <xf numFmtId="0" fontId="6" fillId="22" borderId="48" xfId="0" applyFont="1" applyFill="1" applyBorder="1" applyAlignment="1">
      <alignment/>
    </xf>
    <xf numFmtId="3" fontId="6" fillId="22" borderId="70" xfId="0" applyNumberFormat="1" applyFont="1" applyFill="1" applyBorder="1" applyAlignment="1">
      <alignment horizontal="center"/>
    </xf>
    <xf numFmtId="3" fontId="6" fillId="22" borderId="70" xfId="0" applyNumberFormat="1" applyFont="1" applyFill="1" applyBorder="1" applyAlignment="1">
      <alignment/>
    </xf>
    <xf numFmtId="3" fontId="6" fillId="22" borderId="49" xfId="0" applyNumberFormat="1" applyFont="1" applyFill="1" applyBorder="1" applyAlignment="1">
      <alignment/>
    </xf>
    <xf numFmtId="3" fontId="6" fillId="0" borderId="71" xfId="0" applyNumberFormat="1" applyFont="1" applyBorder="1" applyAlignment="1">
      <alignment horizontal="center"/>
    </xf>
    <xf numFmtId="3" fontId="6" fillId="0" borderId="72" xfId="0" applyNumberFormat="1" applyFont="1" applyBorder="1" applyAlignment="1">
      <alignment horizontal="center"/>
    </xf>
    <xf numFmtId="0" fontId="6" fillId="24" borderId="73" xfId="0" applyFont="1" applyFill="1" applyBorder="1" applyAlignment="1">
      <alignment horizontal="center"/>
    </xf>
    <xf numFmtId="0" fontId="6" fillId="24" borderId="74" xfId="0" applyFont="1" applyFill="1" applyBorder="1" applyAlignment="1">
      <alignment horizontal="center"/>
    </xf>
    <xf numFmtId="0" fontId="6" fillId="24" borderId="58" xfId="0" applyFont="1" applyFill="1" applyBorder="1" applyAlignment="1">
      <alignment horizontal="center"/>
    </xf>
    <xf numFmtId="3" fontId="6" fillId="0" borderId="75" xfId="0" applyNumberFormat="1" applyFont="1" applyBorder="1" applyAlignment="1">
      <alignment horizontal="center"/>
    </xf>
    <xf numFmtId="0" fontId="6" fillId="24" borderId="76" xfId="0" applyFont="1" applyFill="1" applyBorder="1" applyAlignment="1">
      <alignment horizontal="center"/>
    </xf>
    <xf numFmtId="0" fontId="6" fillId="24" borderId="77" xfId="0" applyFont="1" applyFill="1" applyBorder="1" applyAlignment="1">
      <alignment horizontal="center"/>
    </xf>
    <xf numFmtId="0" fontId="6" fillId="24" borderId="78" xfId="0" applyFont="1" applyFill="1" applyBorder="1" applyAlignment="1">
      <alignment horizontal="center"/>
    </xf>
    <xf numFmtId="0" fontId="6" fillId="24" borderId="79" xfId="0" applyFont="1" applyFill="1" applyBorder="1" applyAlignment="1">
      <alignment horizontal="center"/>
    </xf>
    <xf numFmtId="0" fontId="6" fillId="24" borderId="80" xfId="0" applyFont="1" applyFill="1" applyBorder="1" applyAlignment="1">
      <alignment horizontal="center"/>
    </xf>
    <xf numFmtId="0" fontId="6" fillId="24" borderId="81" xfId="0" applyFont="1" applyFill="1" applyBorder="1" applyAlignment="1">
      <alignment horizontal="center"/>
    </xf>
    <xf numFmtId="3" fontId="6" fillId="25" borderId="82" xfId="0" applyNumberFormat="1" applyFont="1" applyFill="1" applyBorder="1" applyAlignment="1">
      <alignment horizontal="center"/>
    </xf>
    <xf numFmtId="3" fontId="6" fillId="25" borderId="83" xfId="0" applyNumberFormat="1" applyFont="1" applyFill="1" applyBorder="1" applyAlignment="1">
      <alignment horizontal="center"/>
    </xf>
    <xf numFmtId="3" fontId="6" fillId="25" borderId="84" xfId="0" applyNumberFormat="1" applyFont="1" applyFill="1" applyBorder="1" applyAlignment="1">
      <alignment horizont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142875</xdr:colOff>
      <xdr:row>209</xdr:row>
      <xdr:rowOff>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3695700" y="42195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142875</xdr:colOff>
      <xdr:row>209</xdr:row>
      <xdr:rowOff>0</xdr:rowOff>
    </xdr:from>
    <xdr:ext cx="76200" cy="209550"/>
    <xdr:sp fLocksText="0">
      <xdr:nvSpPr>
        <xdr:cNvPr id="2" name="Text Box 3"/>
        <xdr:cNvSpPr txBox="1">
          <a:spLocks noChangeArrowheads="1"/>
        </xdr:cNvSpPr>
      </xdr:nvSpPr>
      <xdr:spPr>
        <a:xfrm>
          <a:off x="3695700" y="42195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142875</xdr:colOff>
      <xdr:row>209</xdr:row>
      <xdr:rowOff>0</xdr:rowOff>
    </xdr:from>
    <xdr:ext cx="76200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4514850" y="42195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142875</xdr:colOff>
      <xdr:row>209</xdr:row>
      <xdr:rowOff>0</xdr:rowOff>
    </xdr:from>
    <xdr:ext cx="76200" cy="209550"/>
    <xdr:sp fLocksText="0">
      <xdr:nvSpPr>
        <xdr:cNvPr id="4" name="Text Box 3"/>
        <xdr:cNvSpPr txBox="1">
          <a:spLocks noChangeArrowheads="1"/>
        </xdr:cNvSpPr>
      </xdr:nvSpPr>
      <xdr:spPr>
        <a:xfrm>
          <a:off x="4514850" y="42195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142875</xdr:colOff>
      <xdr:row>209</xdr:row>
      <xdr:rowOff>0</xdr:rowOff>
    </xdr:from>
    <xdr:ext cx="76200" cy="209550"/>
    <xdr:sp fLocksText="0">
      <xdr:nvSpPr>
        <xdr:cNvPr id="5" name="Text Box 1"/>
        <xdr:cNvSpPr txBox="1">
          <a:spLocks noChangeArrowheads="1"/>
        </xdr:cNvSpPr>
      </xdr:nvSpPr>
      <xdr:spPr>
        <a:xfrm>
          <a:off x="5286375" y="42195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142875</xdr:colOff>
      <xdr:row>209</xdr:row>
      <xdr:rowOff>0</xdr:rowOff>
    </xdr:from>
    <xdr:ext cx="76200" cy="209550"/>
    <xdr:sp fLocksText="0">
      <xdr:nvSpPr>
        <xdr:cNvPr id="6" name="Text Box 3"/>
        <xdr:cNvSpPr txBox="1">
          <a:spLocks noChangeArrowheads="1"/>
        </xdr:cNvSpPr>
      </xdr:nvSpPr>
      <xdr:spPr>
        <a:xfrm>
          <a:off x="5286375" y="42195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142875</xdr:colOff>
      <xdr:row>209</xdr:row>
      <xdr:rowOff>0</xdr:rowOff>
    </xdr:from>
    <xdr:ext cx="76200" cy="209550"/>
    <xdr:sp fLocksText="0">
      <xdr:nvSpPr>
        <xdr:cNvPr id="7" name="Text Box 1"/>
        <xdr:cNvSpPr txBox="1">
          <a:spLocks noChangeArrowheads="1"/>
        </xdr:cNvSpPr>
      </xdr:nvSpPr>
      <xdr:spPr>
        <a:xfrm>
          <a:off x="6143625" y="42195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142875</xdr:colOff>
      <xdr:row>209</xdr:row>
      <xdr:rowOff>0</xdr:rowOff>
    </xdr:from>
    <xdr:ext cx="76200" cy="209550"/>
    <xdr:sp fLocksText="0">
      <xdr:nvSpPr>
        <xdr:cNvPr id="8" name="Text Box 3"/>
        <xdr:cNvSpPr txBox="1">
          <a:spLocks noChangeArrowheads="1"/>
        </xdr:cNvSpPr>
      </xdr:nvSpPr>
      <xdr:spPr>
        <a:xfrm>
          <a:off x="6143625" y="42195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142875</xdr:colOff>
      <xdr:row>209</xdr:row>
      <xdr:rowOff>0</xdr:rowOff>
    </xdr:from>
    <xdr:ext cx="76200" cy="209550"/>
    <xdr:sp fLocksText="0">
      <xdr:nvSpPr>
        <xdr:cNvPr id="9" name="Text Box 1"/>
        <xdr:cNvSpPr txBox="1">
          <a:spLocks noChangeArrowheads="1"/>
        </xdr:cNvSpPr>
      </xdr:nvSpPr>
      <xdr:spPr>
        <a:xfrm>
          <a:off x="6143625" y="42195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142875</xdr:colOff>
      <xdr:row>209</xdr:row>
      <xdr:rowOff>0</xdr:rowOff>
    </xdr:from>
    <xdr:ext cx="76200" cy="209550"/>
    <xdr:sp fLocksText="0">
      <xdr:nvSpPr>
        <xdr:cNvPr id="10" name="Text Box 3"/>
        <xdr:cNvSpPr txBox="1">
          <a:spLocks noChangeArrowheads="1"/>
        </xdr:cNvSpPr>
      </xdr:nvSpPr>
      <xdr:spPr>
        <a:xfrm>
          <a:off x="6143625" y="42195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142875</xdr:colOff>
      <xdr:row>209</xdr:row>
      <xdr:rowOff>0</xdr:rowOff>
    </xdr:from>
    <xdr:ext cx="76200" cy="209550"/>
    <xdr:sp fLocksText="0">
      <xdr:nvSpPr>
        <xdr:cNvPr id="11" name="Text Box 1"/>
        <xdr:cNvSpPr txBox="1">
          <a:spLocks noChangeArrowheads="1"/>
        </xdr:cNvSpPr>
      </xdr:nvSpPr>
      <xdr:spPr>
        <a:xfrm>
          <a:off x="6143625" y="42195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142875</xdr:colOff>
      <xdr:row>209</xdr:row>
      <xdr:rowOff>0</xdr:rowOff>
    </xdr:from>
    <xdr:ext cx="76200" cy="209550"/>
    <xdr:sp fLocksText="0">
      <xdr:nvSpPr>
        <xdr:cNvPr id="12" name="Text Box 3"/>
        <xdr:cNvSpPr txBox="1">
          <a:spLocks noChangeArrowheads="1"/>
        </xdr:cNvSpPr>
      </xdr:nvSpPr>
      <xdr:spPr>
        <a:xfrm>
          <a:off x="6143625" y="42195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142875</xdr:colOff>
      <xdr:row>209</xdr:row>
      <xdr:rowOff>0</xdr:rowOff>
    </xdr:from>
    <xdr:ext cx="76200" cy="209550"/>
    <xdr:sp fLocksText="0">
      <xdr:nvSpPr>
        <xdr:cNvPr id="13" name="Text Box 1"/>
        <xdr:cNvSpPr txBox="1">
          <a:spLocks noChangeArrowheads="1"/>
        </xdr:cNvSpPr>
      </xdr:nvSpPr>
      <xdr:spPr>
        <a:xfrm>
          <a:off x="4514850" y="42195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142875</xdr:colOff>
      <xdr:row>209</xdr:row>
      <xdr:rowOff>0</xdr:rowOff>
    </xdr:from>
    <xdr:ext cx="76200" cy="209550"/>
    <xdr:sp fLocksText="0">
      <xdr:nvSpPr>
        <xdr:cNvPr id="14" name="Text Box 3"/>
        <xdr:cNvSpPr txBox="1">
          <a:spLocks noChangeArrowheads="1"/>
        </xdr:cNvSpPr>
      </xdr:nvSpPr>
      <xdr:spPr>
        <a:xfrm>
          <a:off x="4514850" y="42195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142875</xdr:colOff>
      <xdr:row>209</xdr:row>
      <xdr:rowOff>0</xdr:rowOff>
    </xdr:from>
    <xdr:ext cx="76200" cy="209550"/>
    <xdr:sp fLocksText="0">
      <xdr:nvSpPr>
        <xdr:cNvPr id="15" name="Text Box 1"/>
        <xdr:cNvSpPr txBox="1">
          <a:spLocks noChangeArrowheads="1"/>
        </xdr:cNvSpPr>
      </xdr:nvSpPr>
      <xdr:spPr>
        <a:xfrm>
          <a:off x="4514850" y="42195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142875</xdr:colOff>
      <xdr:row>209</xdr:row>
      <xdr:rowOff>0</xdr:rowOff>
    </xdr:from>
    <xdr:ext cx="76200" cy="209550"/>
    <xdr:sp fLocksText="0">
      <xdr:nvSpPr>
        <xdr:cNvPr id="16" name="Text Box 3"/>
        <xdr:cNvSpPr txBox="1">
          <a:spLocks noChangeArrowheads="1"/>
        </xdr:cNvSpPr>
      </xdr:nvSpPr>
      <xdr:spPr>
        <a:xfrm>
          <a:off x="4514850" y="42195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142875</xdr:colOff>
      <xdr:row>209</xdr:row>
      <xdr:rowOff>0</xdr:rowOff>
    </xdr:from>
    <xdr:ext cx="76200" cy="209550"/>
    <xdr:sp fLocksText="0">
      <xdr:nvSpPr>
        <xdr:cNvPr id="17" name="Text Box 1"/>
        <xdr:cNvSpPr txBox="1">
          <a:spLocks noChangeArrowheads="1"/>
        </xdr:cNvSpPr>
      </xdr:nvSpPr>
      <xdr:spPr>
        <a:xfrm>
          <a:off x="5286375" y="42195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142875</xdr:colOff>
      <xdr:row>209</xdr:row>
      <xdr:rowOff>0</xdr:rowOff>
    </xdr:from>
    <xdr:ext cx="76200" cy="209550"/>
    <xdr:sp fLocksText="0">
      <xdr:nvSpPr>
        <xdr:cNvPr id="18" name="Text Box 3"/>
        <xdr:cNvSpPr txBox="1">
          <a:spLocks noChangeArrowheads="1"/>
        </xdr:cNvSpPr>
      </xdr:nvSpPr>
      <xdr:spPr>
        <a:xfrm>
          <a:off x="5286375" y="42195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142875</xdr:colOff>
      <xdr:row>209</xdr:row>
      <xdr:rowOff>0</xdr:rowOff>
    </xdr:from>
    <xdr:ext cx="76200" cy="209550"/>
    <xdr:sp fLocksText="0">
      <xdr:nvSpPr>
        <xdr:cNvPr id="19" name="Text Box 1"/>
        <xdr:cNvSpPr txBox="1">
          <a:spLocks noChangeArrowheads="1"/>
        </xdr:cNvSpPr>
      </xdr:nvSpPr>
      <xdr:spPr>
        <a:xfrm>
          <a:off x="6143625" y="42195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142875</xdr:colOff>
      <xdr:row>209</xdr:row>
      <xdr:rowOff>0</xdr:rowOff>
    </xdr:from>
    <xdr:ext cx="76200" cy="209550"/>
    <xdr:sp fLocksText="0">
      <xdr:nvSpPr>
        <xdr:cNvPr id="20" name="Text Box 3"/>
        <xdr:cNvSpPr txBox="1">
          <a:spLocks noChangeArrowheads="1"/>
        </xdr:cNvSpPr>
      </xdr:nvSpPr>
      <xdr:spPr>
        <a:xfrm>
          <a:off x="6143625" y="42195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142875</xdr:colOff>
      <xdr:row>209</xdr:row>
      <xdr:rowOff>0</xdr:rowOff>
    </xdr:from>
    <xdr:ext cx="76200" cy="209550"/>
    <xdr:sp fLocksText="0">
      <xdr:nvSpPr>
        <xdr:cNvPr id="21" name="Text Box 1"/>
        <xdr:cNvSpPr txBox="1">
          <a:spLocks noChangeArrowheads="1"/>
        </xdr:cNvSpPr>
      </xdr:nvSpPr>
      <xdr:spPr>
        <a:xfrm>
          <a:off x="4514850" y="42195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142875</xdr:colOff>
      <xdr:row>209</xdr:row>
      <xdr:rowOff>0</xdr:rowOff>
    </xdr:from>
    <xdr:ext cx="76200" cy="209550"/>
    <xdr:sp fLocksText="0">
      <xdr:nvSpPr>
        <xdr:cNvPr id="22" name="Text Box 3"/>
        <xdr:cNvSpPr txBox="1">
          <a:spLocks noChangeArrowheads="1"/>
        </xdr:cNvSpPr>
      </xdr:nvSpPr>
      <xdr:spPr>
        <a:xfrm>
          <a:off x="4514850" y="42195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142875</xdr:colOff>
      <xdr:row>209</xdr:row>
      <xdr:rowOff>0</xdr:rowOff>
    </xdr:from>
    <xdr:ext cx="76200" cy="209550"/>
    <xdr:sp fLocksText="0">
      <xdr:nvSpPr>
        <xdr:cNvPr id="23" name="Text Box 1"/>
        <xdr:cNvSpPr txBox="1">
          <a:spLocks noChangeArrowheads="1"/>
        </xdr:cNvSpPr>
      </xdr:nvSpPr>
      <xdr:spPr>
        <a:xfrm>
          <a:off x="5286375" y="42195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142875</xdr:colOff>
      <xdr:row>209</xdr:row>
      <xdr:rowOff>0</xdr:rowOff>
    </xdr:from>
    <xdr:ext cx="76200" cy="209550"/>
    <xdr:sp fLocksText="0">
      <xdr:nvSpPr>
        <xdr:cNvPr id="24" name="Text Box 3"/>
        <xdr:cNvSpPr txBox="1">
          <a:spLocks noChangeArrowheads="1"/>
        </xdr:cNvSpPr>
      </xdr:nvSpPr>
      <xdr:spPr>
        <a:xfrm>
          <a:off x="5286375" y="42195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142875</xdr:colOff>
      <xdr:row>209</xdr:row>
      <xdr:rowOff>0</xdr:rowOff>
    </xdr:from>
    <xdr:ext cx="76200" cy="209550"/>
    <xdr:sp fLocksText="0">
      <xdr:nvSpPr>
        <xdr:cNvPr id="25" name="Text Box 1"/>
        <xdr:cNvSpPr txBox="1">
          <a:spLocks noChangeArrowheads="1"/>
        </xdr:cNvSpPr>
      </xdr:nvSpPr>
      <xdr:spPr>
        <a:xfrm>
          <a:off x="6143625" y="42195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142875</xdr:colOff>
      <xdr:row>209</xdr:row>
      <xdr:rowOff>0</xdr:rowOff>
    </xdr:from>
    <xdr:ext cx="76200" cy="209550"/>
    <xdr:sp fLocksText="0">
      <xdr:nvSpPr>
        <xdr:cNvPr id="26" name="Text Box 3"/>
        <xdr:cNvSpPr txBox="1">
          <a:spLocks noChangeArrowheads="1"/>
        </xdr:cNvSpPr>
      </xdr:nvSpPr>
      <xdr:spPr>
        <a:xfrm>
          <a:off x="6143625" y="42195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2"/>
  <sheetViews>
    <sheetView tabSelected="1" zoomScalePageLayoutView="0" workbookViewId="0" topLeftCell="A155">
      <selection activeCell="L163" sqref="L163"/>
    </sheetView>
  </sheetViews>
  <sheetFormatPr defaultColWidth="9.140625" defaultRowHeight="12.75"/>
  <cols>
    <col min="1" max="1" width="42.57421875" style="9" customWidth="1"/>
    <col min="2" max="2" width="10.7109375" style="9" customWidth="1"/>
    <col min="3" max="3" width="12.28125" style="10" customWidth="1"/>
    <col min="4" max="4" width="11.57421875" style="10" customWidth="1"/>
    <col min="5" max="5" width="12.8515625" style="10" customWidth="1"/>
    <col min="6" max="6" width="13.57421875" style="10" customWidth="1"/>
    <col min="7" max="16384" width="9.140625" style="9" customWidth="1"/>
  </cols>
  <sheetData>
    <row r="1" ht="16.5" thickBot="1">
      <c r="F1" s="26" t="s">
        <v>84</v>
      </c>
    </row>
    <row r="2" spans="1:6" ht="16.5" thickBot="1">
      <c r="A2" s="124" t="s">
        <v>0</v>
      </c>
      <c r="B2" s="87" t="s">
        <v>1</v>
      </c>
      <c r="C2" s="127" t="s">
        <v>64</v>
      </c>
      <c r="D2" s="127"/>
      <c r="E2" s="128" t="s">
        <v>65</v>
      </c>
      <c r="F2" s="129"/>
    </row>
    <row r="3" spans="1:6" ht="16.5" thickBot="1">
      <c r="A3" s="125"/>
      <c r="B3" s="88"/>
      <c r="C3" s="11" t="s">
        <v>2</v>
      </c>
      <c r="D3" s="12" t="s">
        <v>3</v>
      </c>
      <c r="E3" s="11" t="s">
        <v>2</v>
      </c>
      <c r="F3" s="89" t="s">
        <v>3</v>
      </c>
    </row>
    <row r="4" spans="1:6" ht="15.75">
      <c r="A4" s="31" t="s">
        <v>9</v>
      </c>
      <c r="B4" s="114"/>
      <c r="C4" s="115"/>
      <c r="D4" s="116"/>
      <c r="E4" s="115"/>
      <c r="F4" s="117"/>
    </row>
    <row r="5" spans="1:6" ht="15.75">
      <c r="A5" s="32" t="s">
        <v>4</v>
      </c>
      <c r="B5" s="3" t="s">
        <v>27</v>
      </c>
      <c r="C5" s="13"/>
      <c r="D5" s="13"/>
      <c r="E5" s="13">
        <v>446846</v>
      </c>
      <c r="F5" s="110"/>
    </row>
    <row r="6" spans="1:6" ht="15.75">
      <c r="A6" s="33" t="s">
        <v>11</v>
      </c>
      <c r="B6" s="3" t="s">
        <v>28</v>
      </c>
      <c r="C6" s="13"/>
      <c r="D6" s="13"/>
      <c r="E6" s="13"/>
      <c r="F6" s="14"/>
    </row>
    <row r="7" spans="1:6" ht="15.75">
      <c r="A7" s="33" t="s">
        <v>5</v>
      </c>
      <c r="B7" s="3" t="s">
        <v>29</v>
      </c>
      <c r="C7" s="13"/>
      <c r="D7" s="13"/>
      <c r="E7" s="13">
        <v>704839</v>
      </c>
      <c r="F7" s="14"/>
    </row>
    <row r="8" spans="1:6" ht="15.75">
      <c r="A8" s="33" t="s">
        <v>12</v>
      </c>
      <c r="B8" s="3" t="s">
        <v>30</v>
      </c>
      <c r="C8" s="13"/>
      <c r="D8" s="13"/>
      <c r="E8" s="13">
        <v>66000</v>
      </c>
      <c r="F8" s="14"/>
    </row>
    <row r="9" spans="1:6" ht="15.75">
      <c r="A9" s="83" t="s">
        <v>13</v>
      </c>
      <c r="B9" s="84" t="s">
        <v>31</v>
      </c>
      <c r="C9" s="28"/>
      <c r="D9" s="28"/>
      <c r="E9" s="28"/>
      <c r="F9" s="90"/>
    </row>
    <row r="10" spans="1:6" ht="15.75">
      <c r="A10" s="33" t="s">
        <v>14</v>
      </c>
      <c r="B10" s="4" t="s">
        <v>32</v>
      </c>
      <c r="C10" s="13"/>
      <c r="D10" s="13"/>
      <c r="E10" s="13"/>
      <c r="F10" s="14"/>
    </row>
    <row r="11" spans="1:6" ht="15.75">
      <c r="A11" s="34" t="s">
        <v>92</v>
      </c>
      <c r="B11" s="4" t="s">
        <v>91</v>
      </c>
      <c r="C11" s="13"/>
      <c r="D11" s="13"/>
      <c r="E11" s="13"/>
      <c r="F11" s="14"/>
    </row>
    <row r="12" spans="1:6" ht="15.75">
      <c r="A12" s="33" t="s">
        <v>16</v>
      </c>
      <c r="B12" s="4" t="s">
        <v>34</v>
      </c>
      <c r="C12" s="13"/>
      <c r="D12" s="13"/>
      <c r="E12" s="13"/>
      <c r="F12" s="14"/>
    </row>
    <row r="13" spans="1:6" ht="15.75">
      <c r="A13" s="33" t="s">
        <v>74</v>
      </c>
      <c r="B13" s="4" t="s">
        <v>75</v>
      </c>
      <c r="C13" s="13"/>
      <c r="D13" s="13"/>
      <c r="E13" s="13"/>
      <c r="F13" s="14"/>
    </row>
    <row r="14" spans="1:8" ht="15.75">
      <c r="A14" s="33" t="s">
        <v>17</v>
      </c>
      <c r="B14" s="3" t="s">
        <v>66</v>
      </c>
      <c r="C14" s="13"/>
      <c r="D14" s="13"/>
      <c r="E14" s="13">
        <v>289829</v>
      </c>
      <c r="F14" s="14">
        <v>4141480</v>
      </c>
      <c r="H14" s="10"/>
    </row>
    <row r="15" spans="1:6" ht="15.75">
      <c r="A15" s="35" t="s">
        <v>18</v>
      </c>
      <c r="B15" s="5"/>
      <c r="C15" s="13"/>
      <c r="D15" s="13"/>
      <c r="E15" s="13"/>
      <c r="F15" s="14"/>
    </row>
    <row r="16" spans="1:6" ht="15.75">
      <c r="A16" s="35" t="s">
        <v>19</v>
      </c>
      <c r="B16" s="5"/>
      <c r="C16" s="13"/>
      <c r="D16" s="13"/>
      <c r="E16" s="27">
        <v>289829</v>
      </c>
      <c r="F16" s="30"/>
    </row>
    <row r="17" spans="1:6" ht="15.75">
      <c r="A17" s="35" t="s">
        <v>20</v>
      </c>
      <c r="B17" s="5"/>
      <c r="C17" s="13"/>
      <c r="D17" s="13"/>
      <c r="E17" s="13"/>
      <c r="F17" s="30">
        <v>4141480</v>
      </c>
    </row>
    <row r="18" spans="1:6" ht="15.75">
      <c r="A18" s="33" t="s">
        <v>21</v>
      </c>
      <c r="B18" s="4" t="s">
        <v>35</v>
      </c>
      <c r="C18" s="13"/>
      <c r="D18" s="13"/>
      <c r="E18" s="13">
        <v>3168695</v>
      </c>
      <c r="F18" s="14"/>
    </row>
    <row r="19" spans="1:6" ht="15.75">
      <c r="A19" s="33" t="s">
        <v>22</v>
      </c>
      <c r="B19" s="4" t="s">
        <v>36</v>
      </c>
      <c r="C19" s="13"/>
      <c r="D19" s="13"/>
      <c r="E19" s="13"/>
      <c r="F19" s="14"/>
    </row>
    <row r="20" spans="1:6" ht="15.75">
      <c r="A20" s="33" t="s">
        <v>88</v>
      </c>
      <c r="B20" s="4" t="s">
        <v>73</v>
      </c>
      <c r="C20" s="13"/>
      <c r="D20" s="13"/>
      <c r="E20" s="13"/>
      <c r="F20" s="14"/>
    </row>
    <row r="21" spans="1:6" ht="15.75">
      <c r="A21" s="36" t="s">
        <v>23</v>
      </c>
      <c r="B21" s="29" t="s">
        <v>37</v>
      </c>
      <c r="C21" s="28"/>
      <c r="D21" s="28"/>
      <c r="E21" s="28"/>
      <c r="F21" s="90"/>
    </row>
    <row r="22" spans="1:6" ht="15.75">
      <c r="A22" s="33" t="s">
        <v>24</v>
      </c>
      <c r="B22" s="3" t="s">
        <v>87</v>
      </c>
      <c r="C22" s="13"/>
      <c r="D22" s="13"/>
      <c r="E22" s="13">
        <v>39839389</v>
      </c>
      <c r="F22" s="14"/>
    </row>
    <row r="23" spans="1:6" ht="15.75">
      <c r="A23" s="33" t="s">
        <v>67</v>
      </c>
      <c r="B23" s="3" t="s">
        <v>68</v>
      </c>
      <c r="C23" s="13"/>
      <c r="D23" s="13"/>
      <c r="E23" s="113">
        <v>1264149</v>
      </c>
      <c r="F23" s="14"/>
    </row>
    <row r="24" spans="1:6" ht="15.75">
      <c r="A24" s="33" t="s">
        <v>25</v>
      </c>
      <c r="B24" s="3" t="s">
        <v>39</v>
      </c>
      <c r="C24" s="13"/>
      <c r="D24" s="13"/>
      <c r="E24" s="13">
        <v>136640</v>
      </c>
      <c r="F24" s="14">
        <v>178900</v>
      </c>
    </row>
    <row r="25" spans="1:6" ht="16.5" thickBot="1">
      <c r="A25" s="37" t="s">
        <v>26</v>
      </c>
      <c r="B25" s="6" t="s">
        <v>40</v>
      </c>
      <c r="C25" s="15"/>
      <c r="D25" s="15"/>
      <c r="E25" s="15"/>
      <c r="F25" s="16"/>
    </row>
    <row r="26" spans="1:6" ht="16.5" thickBot="1">
      <c r="A26" s="91" t="s">
        <v>6</v>
      </c>
      <c r="B26" s="94"/>
      <c r="C26" s="95"/>
      <c r="D26" s="95"/>
      <c r="E26" s="95">
        <f>SUM(E22:E25,E18,E14,E8,E7,E5)</f>
        <v>45916387</v>
      </c>
      <c r="F26" s="96">
        <f>SUM(F24:F25,F14)</f>
        <v>4320380</v>
      </c>
    </row>
    <row r="27" spans="1:6" ht="15.75">
      <c r="A27" s="92" t="s">
        <v>41</v>
      </c>
      <c r="B27" s="7" t="s">
        <v>52</v>
      </c>
      <c r="C27" s="18">
        <v>2019549</v>
      </c>
      <c r="D27" s="18"/>
      <c r="E27" s="18"/>
      <c r="F27" s="39"/>
    </row>
    <row r="28" spans="1:6" ht="15.75">
      <c r="A28" s="33" t="s">
        <v>42</v>
      </c>
      <c r="B28" s="8" t="s">
        <v>53</v>
      </c>
      <c r="C28" s="19">
        <v>66000</v>
      </c>
      <c r="D28" s="19"/>
      <c r="E28" s="19"/>
      <c r="F28" s="41"/>
    </row>
    <row r="29" spans="1:10" ht="15.75">
      <c r="A29" s="33" t="s">
        <v>43</v>
      </c>
      <c r="B29" s="8" t="s">
        <v>54</v>
      </c>
      <c r="C29" s="19"/>
      <c r="D29" s="19"/>
      <c r="E29" s="19"/>
      <c r="F29" s="41"/>
      <c r="J29" s="9" t="s">
        <v>82</v>
      </c>
    </row>
    <row r="30" spans="1:6" ht="15.75">
      <c r="A30" s="33" t="s">
        <v>44</v>
      </c>
      <c r="B30" s="8" t="s">
        <v>55</v>
      </c>
      <c r="C30" s="20"/>
      <c r="D30" s="20"/>
      <c r="E30" s="20"/>
      <c r="F30" s="42"/>
    </row>
    <row r="31" spans="1:6" ht="15.75">
      <c r="A31" s="33" t="s">
        <v>45</v>
      </c>
      <c r="B31" s="8" t="s">
        <v>56</v>
      </c>
      <c r="C31" s="20"/>
      <c r="D31" s="20">
        <v>1593080</v>
      </c>
      <c r="E31" s="20"/>
      <c r="F31" s="42"/>
    </row>
    <row r="32" spans="1:6" ht="15.75">
      <c r="A32" s="33" t="s">
        <v>46</v>
      </c>
      <c r="B32" s="8" t="s">
        <v>57</v>
      </c>
      <c r="C32" s="21"/>
      <c r="D32" s="21"/>
      <c r="E32" s="21"/>
      <c r="F32" s="43"/>
    </row>
    <row r="33" spans="1:6" ht="15.75">
      <c r="A33" s="33" t="s">
        <v>47</v>
      </c>
      <c r="B33" s="8" t="s">
        <v>58</v>
      </c>
      <c r="C33" s="22"/>
      <c r="D33" s="22"/>
      <c r="E33" s="22"/>
      <c r="F33" s="44"/>
    </row>
    <row r="34" spans="1:6" ht="15.75">
      <c r="A34" s="33" t="s">
        <v>49</v>
      </c>
      <c r="B34" s="8" t="s">
        <v>59</v>
      </c>
      <c r="C34" s="23"/>
      <c r="D34" s="23"/>
      <c r="E34" s="23"/>
      <c r="F34" s="45"/>
    </row>
    <row r="35" spans="1:6" ht="15.75">
      <c r="A35" s="33" t="s">
        <v>50</v>
      </c>
      <c r="B35" s="8" t="s">
        <v>60</v>
      </c>
      <c r="C35" s="23"/>
      <c r="D35" s="23"/>
      <c r="E35" s="23"/>
      <c r="F35" s="45"/>
    </row>
    <row r="36" spans="1:6" ht="15.75">
      <c r="A36" s="33" t="s">
        <v>51</v>
      </c>
      <c r="B36" s="8" t="s">
        <v>61</v>
      </c>
      <c r="C36" s="23"/>
      <c r="D36" s="23"/>
      <c r="E36" s="23"/>
      <c r="F36" s="45"/>
    </row>
    <row r="37" spans="1:6" ht="15.75">
      <c r="A37" s="33" t="s">
        <v>85</v>
      </c>
      <c r="B37" s="8" t="s">
        <v>83</v>
      </c>
      <c r="C37" s="23">
        <v>39839389</v>
      </c>
      <c r="D37" s="23"/>
      <c r="E37" s="23"/>
      <c r="F37" s="45"/>
    </row>
    <row r="38" spans="1:6" ht="15.75">
      <c r="A38" s="33" t="s">
        <v>94</v>
      </c>
      <c r="B38" s="8" t="s">
        <v>93</v>
      </c>
      <c r="C38" s="23">
        <v>1264149</v>
      </c>
      <c r="D38" s="23"/>
      <c r="E38" s="23"/>
      <c r="F38" s="45"/>
    </row>
    <row r="39" spans="1:6" ht="15.75">
      <c r="A39" s="33" t="s">
        <v>25</v>
      </c>
      <c r="B39" s="8" t="s">
        <v>62</v>
      </c>
      <c r="C39" s="23"/>
      <c r="D39" s="23"/>
      <c r="E39" s="23"/>
      <c r="F39" s="45"/>
    </row>
    <row r="40" spans="1:6" ht="16.5" thickBot="1">
      <c r="A40" s="93" t="s">
        <v>26</v>
      </c>
      <c r="B40" s="47" t="s">
        <v>63</v>
      </c>
      <c r="C40" s="48"/>
      <c r="D40" s="48"/>
      <c r="E40" s="48"/>
      <c r="F40" s="49"/>
    </row>
    <row r="41" spans="1:6" ht="16.5" thickBot="1">
      <c r="A41" s="111" t="s">
        <v>10</v>
      </c>
      <c r="B41" s="94"/>
      <c r="C41" s="95">
        <f>SUM(C37:C40,C28,C27)</f>
        <v>43189087</v>
      </c>
      <c r="D41" s="95">
        <f>SUM(D31:D40,D29)</f>
        <v>1593080</v>
      </c>
      <c r="E41" s="95">
        <f>SUM(E26)</f>
        <v>45916387</v>
      </c>
      <c r="F41" s="96">
        <f>SUM(F26)</f>
        <v>4320380</v>
      </c>
    </row>
    <row r="42" spans="1:6" ht="16.5" thickBot="1">
      <c r="A42" s="112"/>
      <c r="B42" s="106"/>
      <c r="C42" s="123">
        <f>SUM(C41-D41)</f>
        <v>41596007</v>
      </c>
      <c r="D42" s="123"/>
      <c r="E42" s="118">
        <f>SUM(E41-F41)</f>
        <v>41596007</v>
      </c>
      <c r="F42" s="119"/>
    </row>
    <row r="43" spans="1:6" ht="15.75">
      <c r="A43" s="85"/>
      <c r="B43" s="85"/>
      <c r="C43" s="86"/>
      <c r="D43" s="86"/>
      <c r="E43" s="86"/>
      <c r="F43" s="86"/>
    </row>
    <row r="44" ht="16.5" thickBot="1">
      <c r="F44" s="26" t="s">
        <v>86</v>
      </c>
    </row>
    <row r="45" spans="1:6" ht="16.5" thickBot="1">
      <c r="A45" s="120" t="s">
        <v>0</v>
      </c>
      <c r="B45" s="97" t="s">
        <v>1</v>
      </c>
      <c r="C45" s="122" t="s">
        <v>64</v>
      </c>
      <c r="D45" s="122"/>
      <c r="E45" s="126" t="s">
        <v>65</v>
      </c>
      <c r="F45" s="126"/>
    </row>
    <row r="46" spans="1:6" ht="16.5" thickBot="1">
      <c r="A46" s="121"/>
      <c r="B46" s="98"/>
      <c r="C46" s="99" t="s">
        <v>2</v>
      </c>
      <c r="D46" s="100" t="s">
        <v>3</v>
      </c>
      <c r="E46" s="99" t="s">
        <v>2</v>
      </c>
      <c r="F46" s="101" t="s">
        <v>3</v>
      </c>
    </row>
    <row r="47" spans="1:6" ht="15.75">
      <c r="A47" s="31" t="s">
        <v>78</v>
      </c>
      <c r="B47" s="114"/>
      <c r="C47" s="115"/>
      <c r="D47" s="116"/>
      <c r="E47" s="115"/>
      <c r="F47" s="117"/>
    </row>
    <row r="48" spans="1:6" ht="15.75">
      <c r="A48" s="32" t="s">
        <v>4</v>
      </c>
      <c r="B48" s="3" t="s">
        <v>27</v>
      </c>
      <c r="C48" s="13"/>
      <c r="D48" s="13"/>
      <c r="E48" s="13">
        <v>38500</v>
      </c>
      <c r="F48" s="14"/>
    </row>
    <row r="49" spans="1:6" ht="15.75">
      <c r="A49" s="33" t="s">
        <v>11</v>
      </c>
      <c r="B49" s="3" t="s">
        <v>28</v>
      </c>
      <c r="C49" s="13"/>
      <c r="D49" s="13"/>
      <c r="E49" s="13">
        <v>8470</v>
      </c>
      <c r="F49" s="14"/>
    </row>
    <row r="50" spans="1:6" ht="15.75">
      <c r="A50" s="33" t="s">
        <v>5</v>
      </c>
      <c r="B50" s="3" t="s">
        <v>29</v>
      </c>
      <c r="C50" s="13"/>
      <c r="D50" s="13"/>
      <c r="E50" s="13"/>
      <c r="F50" s="14"/>
    </row>
    <row r="51" spans="1:6" ht="15.75">
      <c r="A51" s="33" t="s">
        <v>12</v>
      </c>
      <c r="B51" s="3" t="s">
        <v>30</v>
      </c>
      <c r="C51" s="13"/>
      <c r="D51" s="13"/>
      <c r="E51" s="13"/>
      <c r="F51" s="14"/>
    </row>
    <row r="52" spans="1:6" ht="15.75">
      <c r="A52" s="83" t="s">
        <v>13</v>
      </c>
      <c r="B52" s="84" t="s">
        <v>31</v>
      </c>
      <c r="C52" s="28"/>
      <c r="D52" s="28"/>
      <c r="E52" s="28"/>
      <c r="F52" s="90"/>
    </row>
    <row r="53" spans="1:6" ht="15.75">
      <c r="A53" s="33" t="s">
        <v>14</v>
      </c>
      <c r="B53" s="4" t="s">
        <v>32</v>
      </c>
      <c r="C53" s="13"/>
      <c r="D53" s="13"/>
      <c r="E53" s="13"/>
      <c r="F53" s="14"/>
    </row>
    <row r="54" spans="1:6" ht="15.75">
      <c r="A54" s="34" t="s">
        <v>15</v>
      </c>
      <c r="B54" s="4" t="s">
        <v>33</v>
      </c>
      <c r="C54" s="13"/>
      <c r="D54" s="13"/>
      <c r="E54" s="13"/>
      <c r="F54" s="14"/>
    </row>
    <row r="55" spans="1:6" ht="15.75">
      <c r="A55" s="33" t="s">
        <v>16</v>
      </c>
      <c r="B55" s="4" t="s">
        <v>34</v>
      </c>
      <c r="C55" s="13"/>
      <c r="D55" s="13"/>
      <c r="E55" s="13"/>
      <c r="F55" s="14"/>
    </row>
    <row r="56" spans="1:6" ht="15.75">
      <c r="A56" s="33" t="s">
        <v>74</v>
      </c>
      <c r="B56" s="4" t="s">
        <v>75</v>
      </c>
      <c r="C56" s="13"/>
      <c r="D56" s="13"/>
      <c r="E56" s="13"/>
      <c r="F56" s="14"/>
    </row>
    <row r="57" spans="1:6" ht="15.75">
      <c r="A57" s="33" t="s">
        <v>17</v>
      </c>
      <c r="B57" s="3" t="s">
        <v>66</v>
      </c>
      <c r="C57" s="13"/>
      <c r="D57" s="13"/>
      <c r="E57" s="13"/>
      <c r="F57" s="14"/>
    </row>
    <row r="58" spans="1:6" ht="15.75">
      <c r="A58" s="35" t="s">
        <v>18</v>
      </c>
      <c r="B58" s="5"/>
      <c r="C58" s="13"/>
      <c r="D58" s="13"/>
      <c r="E58" s="13"/>
      <c r="F58" s="14"/>
    </row>
    <row r="59" spans="1:6" ht="15.75">
      <c r="A59" s="35" t="s">
        <v>19</v>
      </c>
      <c r="B59" s="5"/>
      <c r="C59" s="13"/>
      <c r="D59" s="13"/>
      <c r="E59" s="27"/>
      <c r="F59" s="30"/>
    </row>
    <row r="60" spans="1:6" ht="15.75">
      <c r="A60" s="35" t="s">
        <v>20</v>
      </c>
      <c r="B60" s="5"/>
      <c r="C60" s="13"/>
      <c r="D60" s="13"/>
      <c r="E60" s="13"/>
      <c r="F60" s="30"/>
    </row>
    <row r="61" spans="1:6" ht="15.75">
      <c r="A61" s="33" t="s">
        <v>21</v>
      </c>
      <c r="B61" s="4" t="s">
        <v>35</v>
      </c>
      <c r="C61" s="13"/>
      <c r="D61" s="13"/>
      <c r="E61" s="13"/>
      <c r="F61" s="14"/>
    </row>
    <row r="62" spans="1:6" ht="15.75">
      <c r="A62" s="33" t="s">
        <v>22</v>
      </c>
      <c r="B62" s="4" t="s">
        <v>36</v>
      </c>
      <c r="C62" s="13"/>
      <c r="D62" s="13"/>
      <c r="E62" s="13"/>
      <c r="F62" s="14"/>
    </row>
    <row r="63" spans="1:6" ht="15.75">
      <c r="A63" s="33" t="s">
        <v>72</v>
      </c>
      <c r="B63" s="4" t="s">
        <v>73</v>
      </c>
      <c r="C63" s="13"/>
      <c r="D63" s="13"/>
      <c r="E63" s="13"/>
      <c r="F63" s="14"/>
    </row>
    <row r="64" spans="1:6" ht="15.75">
      <c r="A64" s="36" t="s">
        <v>23</v>
      </c>
      <c r="B64" s="29" t="s">
        <v>37</v>
      </c>
      <c r="C64" s="28"/>
      <c r="D64" s="28"/>
      <c r="E64" s="28">
        <f>SUM(E65:E68)</f>
        <v>0</v>
      </c>
      <c r="F64" s="90">
        <f>SUM(F65:F68)</f>
        <v>0</v>
      </c>
    </row>
    <row r="65" spans="1:6" ht="15.75">
      <c r="A65" s="33" t="s">
        <v>24</v>
      </c>
      <c r="B65" s="3" t="s">
        <v>38</v>
      </c>
      <c r="C65" s="13"/>
      <c r="D65" s="13"/>
      <c r="E65" s="13"/>
      <c r="F65" s="14"/>
    </row>
    <row r="66" spans="1:6" ht="15.75">
      <c r="A66" s="33" t="s">
        <v>67</v>
      </c>
      <c r="B66" s="3" t="s">
        <v>68</v>
      </c>
      <c r="C66" s="13"/>
      <c r="D66" s="13"/>
      <c r="E66" s="13"/>
      <c r="F66" s="14"/>
    </row>
    <row r="67" spans="1:6" ht="15.75">
      <c r="A67" s="33" t="s">
        <v>25</v>
      </c>
      <c r="B67" s="3" t="s">
        <v>39</v>
      </c>
      <c r="C67" s="13"/>
      <c r="D67" s="13"/>
      <c r="E67" s="13"/>
      <c r="F67" s="14"/>
    </row>
    <row r="68" spans="1:6" ht="16.5" thickBot="1">
      <c r="A68" s="37" t="s">
        <v>26</v>
      </c>
      <c r="B68" s="6" t="s">
        <v>40</v>
      </c>
      <c r="C68" s="15"/>
      <c r="D68" s="15"/>
      <c r="E68" s="15"/>
      <c r="F68" s="16"/>
    </row>
    <row r="69" spans="1:6" ht="16.5" thickBot="1">
      <c r="A69" s="91" t="s">
        <v>6</v>
      </c>
      <c r="B69" s="94"/>
      <c r="C69" s="95"/>
      <c r="D69" s="95"/>
      <c r="E69" s="95">
        <f>SUM(E64:E68,E61,E49,E48)</f>
        <v>46970</v>
      </c>
      <c r="F69" s="96">
        <f>SUM(F61,F50)</f>
        <v>0</v>
      </c>
    </row>
    <row r="70" spans="1:6" ht="15.75">
      <c r="A70" s="92" t="s">
        <v>41</v>
      </c>
      <c r="B70" s="7" t="s">
        <v>52</v>
      </c>
      <c r="C70" s="18"/>
      <c r="D70" s="18"/>
      <c r="E70" s="18"/>
      <c r="F70" s="39"/>
    </row>
    <row r="71" spans="1:6" ht="15.75">
      <c r="A71" s="33" t="s">
        <v>42</v>
      </c>
      <c r="B71" s="8" t="s">
        <v>53</v>
      </c>
      <c r="C71" s="19"/>
      <c r="D71" s="19"/>
      <c r="E71" s="19"/>
      <c r="F71" s="41"/>
    </row>
    <row r="72" spans="1:6" ht="15.75">
      <c r="A72" s="33" t="s">
        <v>43</v>
      </c>
      <c r="B72" s="8" t="s">
        <v>54</v>
      </c>
      <c r="C72" s="19"/>
      <c r="D72" s="19"/>
      <c r="E72" s="19"/>
      <c r="F72" s="41"/>
    </row>
    <row r="73" spans="1:6" ht="15.75">
      <c r="A73" s="33" t="s">
        <v>44</v>
      </c>
      <c r="B73" s="8" t="s">
        <v>55</v>
      </c>
      <c r="C73" s="20"/>
      <c r="D73" s="20"/>
      <c r="E73" s="20"/>
      <c r="F73" s="42"/>
    </row>
    <row r="74" spans="1:6" ht="15.75">
      <c r="A74" s="33" t="s">
        <v>45</v>
      </c>
      <c r="B74" s="8" t="s">
        <v>56</v>
      </c>
      <c r="C74" s="20"/>
      <c r="D74" s="20"/>
      <c r="E74" s="20"/>
      <c r="F74" s="42"/>
    </row>
    <row r="75" spans="1:6" ht="15.75">
      <c r="A75" s="33" t="s">
        <v>46</v>
      </c>
      <c r="B75" s="8" t="s">
        <v>57</v>
      </c>
      <c r="C75" s="21"/>
      <c r="D75" s="21"/>
      <c r="E75" s="21"/>
      <c r="F75" s="43"/>
    </row>
    <row r="76" spans="1:6" ht="15.75">
      <c r="A76" s="33" t="s">
        <v>47</v>
      </c>
      <c r="B76" s="8" t="s">
        <v>58</v>
      </c>
      <c r="C76" s="22"/>
      <c r="D76" s="22"/>
      <c r="E76" s="22"/>
      <c r="F76" s="44"/>
    </row>
    <row r="77" spans="1:6" ht="15.75">
      <c r="A77" s="33" t="s">
        <v>49</v>
      </c>
      <c r="B77" s="8" t="s">
        <v>59</v>
      </c>
      <c r="C77" s="23"/>
      <c r="D77" s="23"/>
      <c r="E77" s="23"/>
      <c r="F77" s="45"/>
    </row>
    <row r="78" spans="1:6" ht="15.75">
      <c r="A78" s="33" t="s">
        <v>50</v>
      </c>
      <c r="B78" s="8" t="s">
        <v>60</v>
      </c>
      <c r="C78" s="23"/>
      <c r="D78" s="23"/>
      <c r="E78" s="23"/>
      <c r="F78" s="45"/>
    </row>
    <row r="79" spans="1:6" ht="15.75">
      <c r="A79" s="33" t="s">
        <v>51</v>
      </c>
      <c r="B79" s="8" t="s">
        <v>61</v>
      </c>
      <c r="C79" s="23"/>
      <c r="D79" s="23"/>
      <c r="E79" s="23"/>
      <c r="F79" s="45"/>
    </row>
    <row r="80" spans="1:6" ht="15.75">
      <c r="A80" s="33" t="s">
        <v>25</v>
      </c>
      <c r="B80" s="8" t="s">
        <v>62</v>
      </c>
      <c r="C80" s="23">
        <v>46970</v>
      </c>
      <c r="D80" s="23"/>
      <c r="E80" s="23"/>
      <c r="F80" s="45"/>
    </row>
    <row r="81" spans="1:6" ht="16.5" thickBot="1">
      <c r="A81" s="93" t="s">
        <v>26</v>
      </c>
      <c r="B81" s="47" t="s">
        <v>63</v>
      </c>
      <c r="C81" s="48"/>
      <c r="D81" s="48"/>
      <c r="E81" s="48"/>
      <c r="F81" s="49"/>
    </row>
    <row r="82" spans="1:6" ht="16.5" thickBot="1">
      <c r="A82" s="102" t="s">
        <v>81</v>
      </c>
      <c r="B82" s="104"/>
      <c r="C82" s="17">
        <f>SUM(C70:C81)</f>
        <v>46970</v>
      </c>
      <c r="D82" s="17">
        <f>SUM(D70:D81)</f>
        <v>0</v>
      </c>
      <c r="E82" s="17">
        <f>SUM(E69)</f>
        <v>46970</v>
      </c>
      <c r="F82" s="105">
        <f>SUM(F69)</f>
        <v>0</v>
      </c>
    </row>
    <row r="83" spans="1:6" ht="16.5" thickBot="1">
      <c r="A83" s="103"/>
      <c r="B83" s="106"/>
      <c r="C83" s="123">
        <f>SUM(C82-D82)</f>
        <v>46970</v>
      </c>
      <c r="D83" s="123"/>
      <c r="E83" s="118">
        <f>SUM(E82-F82)</f>
        <v>46970</v>
      </c>
      <c r="F83" s="119"/>
    </row>
    <row r="84" spans="1:6" ht="15.75">
      <c r="A84" s="85"/>
      <c r="B84" s="85"/>
      <c r="C84" s="86"/>
      <c r="D84" s="86"/>
      <c r="E84" s="86"/>
      <c r="F84" s="86"/>
    </row>
    <row r="85" spans="1:6" ht="15.75">
      <c r="A85" s="85"/>
      <c r="B85" s="85"/>
      <c r="C85" s="86"/>
      <c r="D85" s="86"/>
      <c r="E85" s="86"/>
      <c r="F85" s="86"/>
    </row>
    <row r="86" ht="16.5" thickBot="1">
      <c r="F86" s="26" t="s">
        <v>84</v>
      </c>
    </row>
    <row r="87" spans="1:6" ht="16.5" thickBot="1">
      <c r="A87" s="120" t="s">
        <v>0</v>
      </c>
      <c r="B87" s="97" t="s">
        <v>1</v>
      </c>
      <c r="C87" s="122" t="s">
        <v>64</v>
      </c>
      <c r="D87" s="122"/>
      <c r="E87" s="126" t="s">
        <v>65</v>
      </c>
      <c r="F87" s="126"/>
    </row>
    <row r="88" spans="1:6" ht="16.5" thickBot="1">
      <c r="A88" s="121"/>
      <c r="B88" s="98"/>
      <c r="C88" s="99" t="s">
        <v>2</v>
      </c>
      <c r="D88" s="100" t="s">
        <v>3</v>
      </c>
      <c r="E88" s="99" t="s">
        <v>2</v>
      </c>
      <c r="F88" s="101" t="s">
        <v>3</v>
      </c>
    </row>
    <row r="89" spans="1:6" ht="15.75">
      <c r="A89" s="31" t="s">
        <v>79</v>
      </c>
      <c r="B89" s="114"/>
      <c r="C89" s="115"/>
      <c r="D89" s="116"/>
      <c r="E89" s="115"/>
      <c r="F89" s="117"/>
    </row>
    <row r="90" spans="1:6" ht="15.75">
      <c r="A90" s="32" t="s">
        <v>4</v>
      </c>
      <c r="B90" s="3" t="s">
        <v>27</v>
      </c>
      <c r="C90" s="13"/>
      <c r="D90" s="13"/>
      <c r="E90" s="13"/>
      <c r="F90" s="14"/>
    </row>
    <row r="91" spans="1:6" ht="15.75">
      <c r="A91" s="33" t="s">
        <v>11</v>
      </c>
      <c r="B91" s="3" t="s">
        <v>28</v>
      </c>
      <c r="C91" s="13"/>
      <c r="D91" s="13"/>
      <c r="E91" s="13"/>
      <c r="F91" s="14"/>
    </row>
    <row r="92" spans="1:6" ht="15.75">
      <c r="A92" s="33" t="s">
        <v>5</v>
      </c>
      <c r="B92" s="3" t="s">
        <v>29</v>
      </c>
      <c r="C92" s="13"/>
      <c r="D92" s="13"/>
      <c r="E92" s="13"/>
      <c r="F92" s="14">
        <v>258890</v>
      </c>
    </row>
    <row r="93" spans="1:6" ht="15.75">
      <c r="A93" s="33" t="s">
        <v>12</v>
      </c>
      <c r="B93" s="3" t="s">
        <v>30</v>
      </c>
      <c r="C93" s="13"/>
      <c r="D93" s="13"/>
      <c r="E93" s="13"/>
      <c r="F93" s="14"/>
    </row>
    <row r="94" spans="1:6" ht="15.75">
      <c r="A94" s="83" t="s">
        <v>13</v>
      </c>
      <c r="B94" s="84" t="s">
        <v>31</v>
      </c>
      <c r="C94" s="28"/>
      <c r="D94" s="28"/>
      <c r="E94" s="28">
        <f>SUM(E95:E99)</f>
        <v>0</v>
      </c>
      <c r="F94" s="90">
        <f>SUM(F95:F99)</f>
        <v>0</v>
      </c>
    </row>
    <row r="95" spans="1:6" ht="15.75">
      <c r="A95" s="33" t="s">
        <v>14</v>
      </c>
      <c r="B95" s="4" t="s">
        <v>32</v>
      </c>
      <c r="C95" s="13"/>
      <c r="D95" s="13"/>
      <c r="E95" s="13"/>
      <c r="F95" s="14"/>
    </row>
    <row r="96" spans="1:6" ht="15.75">
      <c r="A96" s="34" t="s">
        <v>15</v>
      </c>
      <c r="B96" s="4" t="s">
        <v>33</v>
      </c>
      <c r="C96" s="13"/>
      <c r="D96" s="13"/>
      <c r="E96" s="13"/>
      <c r="F96" s="14"/>
    </row>
    <row r="97" spans="1:6" ht="15.75">
      <c r="A97" s="33" t="s">
        <v>16</v>
      </c>
      <c r="B97" s="4" t="s">
        <v>34</v>
      </c>
      <c r="C97" s="13"/>
      <c r="D97" s="13"/>
      <c r="E97" s="13"/>
      <c r="F97" s="14"/>
    </row>
    <row r="98" spans="1:6" ht="15.75">
      <c r="A98" s="33" t="s">
        <v>74</v>
      </c>
      <c r="B98" s="4" t="s">
        <v>75</v>
      </c>
      <c r="C98" s="13"/>
      <c r="D98" s="13"/>
      <c r="E98" s="13"/>
      <c r="F98" s="14"/>
    </row>
    <row r="99" spans="1:6" ht="15.75">
      <c r="A99" s="33" t="s">
        <v>17</v>
      </c>
      <c r="B99" s="3" t="s">
        <v>66</v>
      </c>
      <c r="C99" s="13"/>
      <c r="D99" s="13"/>
      <c r="E99" s="13">
        <f>SUM(E100:E102)</f>
        <v>0</v>
      </c>
      <c r="F99" s="14">
        <f>SUM(F100:F102)</f>
        <v>0</v>
      </c>
    </row>
    <row r="100" spans="1:6" ht="15.75">
      <c r="A100" s="35" t="s">
        <v>18</v>
      </c>
      <c r="B100" s="5"/>
      <c r="C100" s="13"/>
      <c r="D100" s="13"/>
      <c r="E100" s="13"/>
      <c r="F100" s="14"/>
    </row>
    <row r="101" spans="1:6" ht="15.75">
      <c r="A101" s="35" t="s">
        <v>19</v>
      </c>
      <c r="B101" s="5"/>
      <c r="C101" s="13"/>
      <c r="D101" s="13"/>
      <c r="E101" s="27"/>
      <c r="F101" s="30"/>
    </row>
    <row r="102" spans="1:6" ht="15.75">
      <c r="A102" s="35" t="s">
        <v>20</v>
      </c>
      <c r="B102" s="5"/>
      <c r="C102" s="13"/>
      <c r="D102" s="13"/>
      <c r="E102" s="13"/>
      <c r="F102" s="30"/>
    </row>
    <row r="103" spans="1:6" ht="15.75">
      <c r="A103" s="33" t="s">
        <v>21</v>
      </c>
      <c r="B103" s="4" t="s">
        <v>35</v>
      </c>
      <c r="C103" s="13"/>
      <c r="D103" s="13"/>
      <c r="E103" s="13">
        <v>79990</v>
      </c>
      <c r="F103" s="14"/>
    </row>
    <row r="104" spans="1:6" ht="15.75">
      <c r="A104" s="33" t="s">
        <v>22</v>
      </c>
      <c r="B104" s="4" t="s">
        <v>36</v>
      </c>
      <c r="C104" s="13"/>
      <c r="D104" s="13"/>
      <c r="E104" s="13"/>
      <c r="F104" s="14"/>
    </row>
    <row r="105" spans="1:6" ht="15.75">
      <c r="A105" s="33" t="s">
        <v>72</v>
      </c>
      <c r="B105" s="4" t="s">
        <v>73</v>
      </c>
      <c r="C105" s="13"/>
      <c r="D105" s="13"/>
      <c r="E105" s="13"/>
      <c r="F105" s="14"/>
    </row>
    <row r="106" spans="1:6" ht="15.75">
      <c r="A106" s="36" t="s">
        <v>23</v>
      </c>
      <c r="B106" s="29" t="s">
        <v>37</v>
      </c>
      <c r="C106" s="28"/>
      <c r="D106" s="28"/>
      <c r="E106" s="28">
        <f>SUM(E107:E110)</f>
        <v>0</v>
      </c>
      <c r="F106" s="90">
        <f>SUM(F107:F110)</f>
        <v>0</v>
      </c>
    </row>
    <row r="107" spans="1:6" ht="15.75">
      <c r="A107" s="33" t="s">
        <v>24</v>
      </c>
      <c r="B107" s="3" t="s">
        <v>38</v>
      </c>
      <c r="C107" s="13"/>
      <c r="D107" s="13"/>
      <c r="E107" s="13"/>
      <c r="F107" s="14"/>
    </row>
    <row r="108" spans="1:6" ht="15.75">
      <c r="A108" s="33" t="s">
        <v>67</v>
      </c>
      <c r="B108" s="3" t="s">
        <v>68</v>
      </c>
      <c r="C108" s="13"/>
      <c r="D108" s="13"/>
      <c r="E108" s="13"/>
      <c r="F108" s="14"/>
    </row>
    <row r="109" spans="1:6" ht="15.75">
      <c r="A109" s="33" t="s">
        <v>25</v>
      </c>
      <c r="B109" s="3" t="s">
        <v>39</v>
      </c>
      <c r="C109" s="13"/>
      <c r="D109" s="13"/>
      <c r="E109" s="13"/>
      <c r="F109" s="14"/>
    </row>
    <row r="110" spans="1:6" ht="16.5" thickBot="1">
      <c r="A110" s="37" t="s">
        <v>26</v>
      </c>
      <c r="B110" s="6" t="s">
        <v>40</v>
      </c>
      <c r="C110" s="15"/>
      <c r="D110" s="15"/>
      <c r="E110" s="15"/>
      <c r="F110" s="16"/>
    </row>
    <row r="111" spans="1:6" ht="16.5" thickBot="1">
      <c r="A111" s="91" t="s">
        <v>6</v>
      </c>
      <c r="B111" s="94"/>
      <c r="C111" s="95"/>
      <c r="D111" s="95"/>
      <c r="E111" s="95">
        <f>SUM(E90:E92,E94,E103:E104,E106)</f>
        <v>79990</v>
      </c>
      <c r="F111" s="96">
        <f>SUM(F90:F110)</f>
        <v>258890</v>
      </c>
    </row>
    <row r="112" spans="1:6" ht="15.75">
      <c r="A112" s="92" t="s">
        <v>41</v>
      </c>
      <c r="B112" s="7" t="s">
        <v>52</v>
      </c>
      <c r="C112" s="18"/>
      <c r="D112" s="18"/>
      <c r="E112" s="18"/>
      <c r="F112" s="39"/>
    </row>
    <row r="113" spans="1:6" ht="15.75">
      <c r="A113" s="33" t="s">
        <v>42</v>
      </c>
      <c r="B113" s="8" t="s">
        <v>53</v>
      </c>
      <c r="C113" s="19"/>
      <c r="D113" s="19"/>
      <c r="E113" s="19"/>
      <c r="F113" s="41"/>
    </row>
    <row r="114" spans="1:6" ht="15.75">
      <c r="A114" s="33" t="s">
        <v>43</v>
      </c>
      <c r="B114" s="8" t="s">
        <v>54</v>
      </c>
      <c r="C114" s="19"/>
      <c r="D114" s="19"/>
      <c r="E114" s="19"/>
      <c r="F114" s="41"/>
    </row>
    <row r="115" spans="1:6" ht="15.75">
      <c r="A115" s="33" t="s">
        <v>44</v>
      </c>
      <c r="B115" s="8" t="s">
        <v>55</v>
      </c>
      <c r="C115" s="20"/>
      <c r="D115" s="20"/>
      <c r="E115" s="20"/>
      <c r="F115" s="42"/>
    </row>
    <row r="116" spans="1:6" ht="15.75">
      <c r="A116" s="33" t="s">
        <v>45</v>
      </c>
      <c r="B116" s="8" t="s">
        <v>56</v>
      </c>
      <c r="C116" s="20"/>
      <c r="D116" s="20"/>
      <c r="E116" s="20"/>
      <c r="F116" s="42"/>
    </row>
    <row r="117" spans="1:6" ht="15.75">
      <c r="A117" s="33" t="s">
        <v>46</v>
      </c>
      <c r="B117" s="8" t="s">
        <v>57</v>
      </c>
      <c r="C117" s="21"/>
      <c r="D117" s="21"/>
      <c r="E117" s="21"/>
      <c r="F117" s="43"/>
    </row>
    <row r="118" spans="1:6" ht="15.75">
      <c r="A118" s="33" t="s">
        <v>47</v>
      </c>
      <c r="B118" s="8" t="s">
        <v>58</v>
      </c>
      <c r="C118" s="22"/>
      <c r="D118" s="22"/>
      <c r="E118" s="22"/>
      <c r="F118" s="44"/>
    </row>
    <row r="119" spans="1:6" ht="15.75">
      <c r="A119" s="33" t="s">
        <v>49</v>
      </c>
      <c r="B119" s="8" t="s">
        <v>59</v>
      </c>
      <c r="C119" s="23"/>
      <c r="D119" s="23"/>
      <c r="E119" s="23"/>
      <c r="F119" s="45"/>
    </row>
    <row r="120" spans="1:6" ht="15.75">
      <c r="A120" s="33" t="s">
        <v>50</v>
      </c>
      <c r="B120" s="8" t="s">
        <v>60</v>
      </c>
      <c r="C120" s="23"/>
      <c r="D120" s="23"/>
      <c r="E120" s="23"/>
      <c r="F120" s="45"/>
    </row>
    <row r="121" spans="1:6" ht="15.75">
      <c r="A121" s="33" t="s">
        <v>51</v>
      </c>
      <c r="B121" s="8" t="s">
        <v>61</v>
      </c>
      <c r="C121" s="23"/>
      <c r="D121" s="23"/>
      <c r="E121" s="23"/>
      <c r="F121" s="45"/>
    </row>
    <row r="122" spans="1:6" ht="15.75">
      <c r="A122" s="33" t="s">
        <v>25</v>
      </c>
      <c r="B122" s="8" t="s">
        <v>62</v>
      </c>
      <c r="C122" s="23"/>
      <c r="D122" s="23">
        <v>178900</v>
      </c>
      <c r="E122" s="23"/>
      <c r="F122" s="45"/>
    </row>
    <row r="123" spans="1:6" ht="16.5" thickBot="1">
      <c r="A123" s="93" t="s">
        <v>26</v>
      </c>
      <c r="B123" s="47" t="s">
        <v>63</v>
      </c>
      <c r="C123" s="48"/>
      <c r="D123" s="48"/>
      <c r="E123" s="48"/>
      <c r="F123" s="49"/>
    </row>
    <row r="124" spans="1:6" ht="16.5" thickBot="1">
      <c r="A124" s="102" t="s">
        <v>80</v>
      </c>
      <c r="B124" s="104"/>
      <c r="C124" s="17">
        <f>SUM(C112:C123)</f>
        <v>0</v>
      </c>
      <c r="D124" s="17">
        <f>SUM(D122:D123)</f>
        <v>178900</v>
      </c>
      <c r="E124" s="17">
        <f>SUM(E111)</f>
        <v>79990</v>
      </c>
      <c r="F124" s="105">
        <f>SUM(F94:F123)</f>
        <v>258890</v>
      </c>
    </row>
    <row r="125" spans="1:6" ht="16.5" thickBot="1">
      <c r="A125" s="103"/>
      <c r="B125" s="106"/>
      <c r="C125" s="123">
        <f>SUM(C124-D124)</f>
        <v>-178900</v>
      </c>
      <c r="D125" s="123"/>
      <c r="E125" s="118">
        <f>SUM(E124-F124)</f>
        <v>-178900</v>
      </c>
      <c r="F125" s="119"/>
    </row>
    <row r="126" spans="1:6" ht="15.75">
      <c r="A126" s="85"/>
      <c r="B126" s="85"/>
      <c r="C126" s="86"/>
      <c r="D126" s="86"/>
      <c r="E126" s="86"/>
      <c r="F126" s="86"/>
    </row>
    <row r="127" spans="1:6" ht="16.5" thickBot="1">
      <c r="A127" s="85"/>
      <c r="B127" s="85"/>
      <c r="C127" s="86"/>
      <c r="D127" s="86"/>
      <c r="E127" s="86"/>
      <c r="F127" s="26" t="s">
        <v>84</v>
      </c>
    </row>
    <row r="128" spans="1:6" ht="16.5" thickBot="1">
      <c r="A128" s="120" t="s">
        <v>0</v>
      </c>
      <c r="B128" s="97" t="s">
        <v>1</v>
      </c>
      <c r="C128" s="122" t="s">
        <v>64</v>
      </c>
      <c r="D128" s="122"/>
      <c r="E128" s="126" t="s">
        <v>65</v>
      </c>
      <c r="F128" s="126"/>
    </row>
    <row r="129" spans="1:6" ht="16.5" thickBot="1">
      <c r="A129" s="121"/>
      <c r="B129" s="98"/>
      <c r="C129" s="99" t="s">
        <v>2</v>
      </c>
      <c r="D129" s="100" t="s">
        <v>3</v>
      </c>
      <c r="E129" s="99" t="s">
        <v>2</v>
      </c>
      <c r="F129" s="101" t="s">
        <v>3</v>
      </c>
    </row>
    <row r="130" spans="1:6" ht="15.75">
      <c r="A130" s="31" t="s">
        <v>89</v>
      </c>
      <c r="B130" s="114"/>
      <c r="C130" s="115"/>
      <c r="D130" s="116"/>
      <c r="E130" s="115"/>
      <c r="F130" s="117"/>
    </row>
    <row r="131" spans="1:6" ht="15.75">
      <c r="A131" s="32" t="s">
        <v>4</v>
      </c>
      <c r="B131" s="3" t="s">
        <v>27</v>
      </c>
      <c r="C131" s="13"/>
      <c r="D131" s="13"/>
      <c r="E131" s="13">
        <v>46100</v>
      </c>
      <c r="F131" s="14"/>
    </row>
    <row r="132" spans="1:6" ht="15.75">
      <c r="A132" s="33" t="s">
        <v>11</v>
      </c>
      <c r="B132" s="3" t="s">
        <v>28</v>
      </c>
      <c r="C132" s="13"/>
      <c r="D132" s="13"/>
      <c r="E132" s="13">
        <v>10142</v>
      </c>
      <c r="F132" s="14"/>
    </row>
    <row r="133" spans="1:6" ht="15.75">
      <c r="A133" s="33" t="s">
        <v>5</v>
      </c>
      <c r="B133" s="3" t="s">
        <v>29</v>
      </c>
      <c r="C133" s="13"/>
      <c r="D133" s="13"/>
      <c r="E133" s="13"/>
      <c r="F133" s="14">
        <v>386652</v>
      </c>
    </row>
    <row r="134" spans="1:6" ht="15.75">
      <c r="A134" s="33" t="s">
        <v>12</v>
      </c>
      <c r="B134" s="3" t="s">
        <v>30</v>
      </c>
      <c r="C134" s="13"/>
      <c r="D134" s="13"/>
      <c r="E134" s="13"/>
      <c r="F134" s="14"/>
    </row>
    <row r="135" spans="1:6" ht="15.75">
      <c r="A135" s="83" t="s">
        <v>13</v>
      </c>
      <c r="B135" s="84" t="s">
        <v>31</v>
      </c>
      <c r="C135" s="28"/>
      <c r="D135" s="28"/>
      <c r="E135" s="28"/>
      <c r="F135" s="90">
        <f>SUM(F136:F140)</f>
        <v>0</v>
      </c>
    </row>
    <row r="136" spans="1:6" ht="15.75">
      <c r="A136" s="33" t="s">
        <v>14</v>
      </c>
      <c r="B136" s="4" t="s">
        <v>32</v>
      </c>
      <c r="C136" s="13"/>
      <c r="D136" s="13"/>
      <c r="E136" s="13"/>
      <c r="F136" s="14"/>
    </row>
    <row r="137" spans="1:6" ht="15.75">
      <c r="A137" s="34" t="s">
        <v>15</v>
      </c>
      <c r="B137" s="4" t="s">
        <v>33</v>
      </c>
      <c r="C137" s="13"/>
      <c r="D137" s="13"/>
      <c r="E137" s="13"/>
      <c r="F137" s="14"/>
    </row>
    <row r="138" spans="1:6" ht="15.75">
      <c r="A138" s="33" t="s">
        <v>16</v>
      </c>
      <c r="B138" s="4" t="s">
        <v>34</v>
      </c>
      <c r="C138" s="13"/>
      <c r="D138" s="13"/>
      <c r="E138" s="13"/>
      <c r="F138" s="14"/>
    </row>
    <row r="139" spans="1:6" ht="15.75">
      <c r="A139" s="33" t="s">
        <v>74</v>
      </c>
      <c r="B139" s="4" t="s">
        <v>75</v>
      </c>
      <c r="C139" s="13"/>
      <c r="D139" s="13"/>
      <c r="E139" s="13"/>
      <c r="F139" s="14"/>
    </row>
    <row r="140" spans="1:6" ht="15.75">
      <c r="A140" s="33" t="s">
        <v>17</v>
      </c>
      <c r="B140" s="3" t="s">
        <v>66</v>
      </c>
      <c r="C140" s="13"/>
      <c r="D140" s="13"/>
      <c r="E140" s="13"/>
      <c r="F140" s="14">
        <f>SUM(F141:F143)</f>
        <v>0</v>
      </c>
    </row>
    <row r="141" spans="1:6" ht="15.75">
      <c r="A141" s="35" t="s">
        <v>18</v>
      </c>
      <c r="B141" s="5"/>
      <c r="C141" s="13"/>
      <c r="D141" s="13"/>
      <c r="E141" s="13"/>
      <c r="F141" s="14"/>
    </row>
    <row r="142" spans="1:6" ht="15.75">
      <c r="A142" s="35" t="s">
        <v>19</v>
      </c>
      <c r="B142" s="5"/>
      <c r="C142" s="13"/>
      <c r="D142" s="13"/>
      <c r="E142" s="27"/>
      <c r="F142" s="30"/>
    </row>
    <row r="143" spans="1:6" ht="15.75">
      <c r="A143" s="35" t="s">
        <v>20</v>
      </c>
      <c r="B143" s="5"/>
      <c r="C143" s="13"/>
      <c r="D143" s="13"/>
      <c r="E143" s="13"/>
      <c r="F143" s="30"/>
    </row>
    <row r="144" spans="1:6" ht="15.75">
      <c r="A144" s="33" t="s">
        <v>21</v>
      </c>
      <c r="B144" s="4" t="s">
        <v>35</v>
      </c>
      <c r="C144" s="13"/>
      <c r="D144" s="13"/>
      <c r="E144" s="13">
        <v>386652</v>
      </c>
      <c r="F144" s="14"/>
    </row>
    <row r="145" spans="1:6" ht="15.75">
      <c r="A145" s="33" t="s">
        <v>22</v>
      </c>
      <c r="B145" s="4" t="s">
        <v>36</v>
      </c>
      <c r="C145" s="13"/>
      <c r="D145" s="13"/>
      <c r="E145" s="13"/>
      <c r="F145" s="14"/>
    </row>
    <row r="146" spans="1:6" ht="15.75">
      <c r="A146" s="33" t="s">
        <v>72</v>
      </c>
      <c r="B146" s="4" t="s">
        <v>73</v>
      </c>
      <c r="C146" s="13"/>
      <c r="D146" s="13"/>
      <c r="E146" s="13"/>
      <c r="F146" s="14"/>
    </row>
    <row r="147" spans="1:6" ht="15.75">
      <c r="A147" s="36" t="s">
        <v>23</v>
      </c>
      <c r="B147" s="29" t="s">
        <v>37</v>
      </c>
      <c r="C147" s="28"/>
      <c r="D147" s="28"/>
      <c r="E147" s="28">
        <f>SUM(E148:E151)</f>
        <v>0</v>
      </c>
      <c r="F147" s="90">
        <f>SUM(F148:F151)</f>
        <v>0</v>
      </c>
    </row>
    <row r="148" spans="1:6" ht="15.75">
      <c r="A148" s="33" t="s">
        <v>24</v>
      </c>
      <c r="B148" s="3" t="s">
        <v>38</v>
      </c>
      <c r="C148" s="13"/>
      <c r="D148" s="13"/>
      <c r="E148" s="13"/>
      <c r="F148" s="14"/>
    </row>
    <row r="149" spans="1:6" ht="15.75">
      <c r="A149" s="33" t="s">
        <v>67</v>
      </c>
      <c r="B149" s="3" t="s">
        <v>68</v>
      </c>
      <c r="C149" s="13"/>
      <c r="D149" s="13"/>
      <c r="E149" s="13"/>
      <c r="F149" s="14"/>
    </row>
    <row r="150" spans="1:6" ht="15.75">
      <c r="A150" s="33" t="s">
        <v>25</v>
      </c>
      <c r="B150" s="3" t="s">
        <v>39</v>
      </c>
      <c r="C150" s="13"/>
      <c r="D150" s="13"/>
      <c r="E150" s="13"/>
      <c r="F150" s="14"/>
    </row>
    <row r="151" spans="1:6" ht="16.5" thickBot="1">
      <c r="A151" s="37" t="s">
        <v>26</v>
      </c>
      <c r="B151" s="6" t="s">
        <v>40</v>
      </c>
      <c r="C151" s="15"/>
      <c r="D151" s="15"/>
      <c r="E151" s="15"/>
      <c r="F151" s="16"/>
    </row>
    <row r="152" spans="1:6" ht="16.5" thickBot="1">
      <c r="A152" s="91" t="s">
        <v>6</v>
      </c>
      <c r="B152" s="94"/>
      <c r="C152" s="95"/>
      <c r="D152" s="95"/>
      <c r="E152" s="95">
        <f>SUM(E131:E133,E135,E144:E145,E147)</f>
        <v>442894</v>
      </c>
      <c r="F152" s="96">
        <f>SUM(F133)</f>
        <v>386652</v>
      </c>
    </row>
    <row r="153" spans="1:6" ht="15.75">
      <c r="A153" s="92" t="s">
        <v>41</v>
      </c>
      <c r="B153" s="7" t="s">
        <v>52</v>
      </c>
      <c r="C153" s="18"/>
      <c r="D153" s="18"/>
      <c r="E153" s="18"/>
      <c r="F153" s="39"/>
    </row>
    <row r="154" spans="1:6" ht="15.75">
      <c r="A154" s="33" t="s">
        <v>42</v>
      </c>
      <c r="B154" s="8" t="s">
        <v>53</v>
      </c>
      <c r="C154" s="19"/>
      <c r="D154" s="19"/>
      <c r="E154" s="19"/>
      <c r="F154" s="41"/>
    </row>
    <row r="155" spans="1:6" ht="15.75">
      <c r="A155" s="33" t="s">
        <v>43</v>
      </c>
      <c r="B155" s="8" t="s">
        <v>54</v>
      </c>
      <c r="C155" s="19"/>
      <c r="D155" s="19"/>
      <c r="E155" s="19"/>
      <c r="F155" s="41"/>
    </row>
    <row r="156" spans="1:6" ht="15.75">
      <c r="A156" s="33" t="s">
        <v>44</v>
      </c>
      <c r="B156" s="8" t="s">
        <v>55</v>
      </c>
      <c r="C156" s="20"/>
      <c r="D156" s="20"/>
      <c r="E156" s="20"/>
      <c r="F156" s="42"/>
    </row>
    <row r="157" spans="1:6" ht="15.75">
      <c r="A157" s="33" t="s">
        <v>45</v>
      </c>
      <c r="B157" s="8" t="s">
        <v>56</v>
      </c>
      <c r="C157" s="20"/>
      <c r="D157" s="20"/>
      <c r="E157" s="20"/>
      <c r="F157" s="42"/>
    </row>
    <row r="158" spans="1:6" ht="15.75">
      <c r="A158" s="33" t="s">
        <v>46</v>
      </c>
      <c r="B158" s="8" t="s">
        <v>57</v>
      </c>
      <c r="C158" s="21"/>
      <c r="D158" s="21"/>
      <c r="E158" s="21"/>
      <c r="F158" s="43"/>
    </row>
    <row r="159" spans="1:6" ht="15.75">
      <c r="A159" s="33" t="s">
        <v>47</v>
      </c>
      <c r="B159" s="8" t="s">
        <v>58</v>
      </c>
      <c r="C159" s="22"/>
      <c r="D159" s="22"/>
      <c r="E159" s="22"/>
      <c r="F159" s="44"/>
    </row>
    <row r="160" spans="1:6" ht="15.75">
      <c r="A160" s="33" t="s">
        <v>49</v>
      </c>
      <c r="B160" s="8" t="s">
        <v>59</v>
      </c>
      <c r="C160" s="23"/>
      <c r="D160" s="23"/>
      <c r="E160" s="23"/>
      <c r="F160" s="45"/>
    </row>
    <row r="161" spans="1:6" ht="15.75">
      <c r="A161" s="33" t="s">
        <v>50</v>
      </c>
      <c r="B161" s="8" t="s">
        <v>60</v>
      </c>
      <c r="C161" s="23"/>
      <c r="D161" s="23"/>
      <c r="E161" s="23"/>
      <c r="F161" s="45"/>
    </row>
    <row r="162" spans="1:6" ht="15.75">
      <c r="A162" s="33" t="s">
        <v>51</v>
      </c>
      <c r="B162" s="8" t="s">
        <v>61</v>
      </c>
      <c r="C162" s="23"/>
      <c r="D162" s="23"/>
      <c r="E162" s="23"/>
      <c r="F162" s="45"/>
    </row>
    <row r="163" spans="1:6" ht="15.75">
      <c r="A163" s="33" t="s">
        <v>25</v>
      </c>
      <c r="B163" s="8" t="s">
        <v>62</v>
      </c>
      <c r="C163" s="23">
        <v>56242</v>
      </c>
      <c r="D163" s="23"/>
      <c r="E163" s="23"/>
      <c r="F163" s="45"/>
    </row>
    <row r="164" spans="1:6" ht="16.5" thickBot="1">
      <c r="A164" s="93" t="s">
        <v>26</v>
      </c>
      <c r="B164" s="47" t="s">
        <v>63</v>
      </c>
      <c r="C164" s="48"/>
      <c r="D164" s="48"/>
      <c r="E164" s="48"/>
      <c r="F164" s="49"/>
    </row>
    <row r="165" spans="1:6" ht="16.5" thickBot="1">
      <c r="A165" s="102" t="s">
        <v>90</v>
      </c>
      <c r="B165" s="104"/>
      <c r="C165" s="17">
        <f>SUM(C153:C164)</f>
        <v>56242</v>
      </c>
      <c r="D165" s="17">
        <f>SUM(D153:D164)</f>
        <v>0</v>
      </c>
      <c r="E165" s="17">
        <f>SUM(E152)</f>
        <v>442894</v>
      </c>
      <c r="F165" s="105">
        <f>SUM(F152)</f>
        <v>386652</v>
      </c>
    </row>
    <row r="166" spans="1:6" ht="16.5" thickBot="1">
      <c r="A166" s="103"/>
      <c r="B166" s="106"/>
      <c r="C166" s="123">
        <f>SUM(C165-D165)</f>
        <v>56242</v>
      </c>
      <c r="D166" s="123"/>
      <c r="E166" s="118">
        <f>SUM(E165-F165)</f>
        <v>56242</v>
      </c>
      <c r="F166" s="119"/>
    </row>
    <row r="167" spans="1:6" ht="15.75">
      <c r="A167" s="85"/>
      <c r="B167" s="85"/>
      <c r="C167" s="86"/>
      <c r="D167" s="86"/>
      <c r="E167" s="86"/>
      <c r="F167" s="86"/>
    </row>
    <row r="168" ht="16.5" thickBot="1">
      <c r="F168" s="26" t="s">
        <v>86</v>
      </c>
    </row>
    <row r="169" spans="1:6" ht="16.5" thickBot="1">
      <c r="A169" s="120" t="s">
        <v>0</v>
      </c>
      <c r="B169" s="97" t="s">
        <v>1</v>
      </c>
      <c r="C169" s="122" t="s">
        <v>64</v>
      </c>
      <c r="D169" s="122"/>
      <c r="E169" s="126" t="s">
        <v>65</v>
      </c>
      <c r="F169" s="126"/>
    </row>
    <row r="170" spans="1:6" ht="16.5" thickBot="1">
      <c r="A170" s="121"/>
      <c r="B170" s="98"/>
      <c r="C170" s="99" t="s">
        <v>2</v>
      </c>
      <c r="D170" s="100" t="s">
        <v>3</v>
      </c>
      <c r="E170" s="99" t="s">
        <v>2</v>
      </c>
      <c r="F170" s="101" t="s">
        <v>3</v>
      </c>
    </row>
    <row r="171" spans="1:6" ht="15.75">
      <c r="A171" s="31" t="s">
        <v>77</v>
      </c>
      <c r="B171" s="114"/>
      <c r="C171" s="115"/>
      <c r="D171" s="116"/>
      <c r="E171" s="115"/>
      <c r="F171" s="117"/>
    </row>
    <row r="172" spans="1:6" ht="15.75">
      <c r="A172" s="32" t="s">
        <v>4</v>
      </c>
      <c r="B172" s="3" t="s">
        <v>27</v>
      </c>
      <c r="C172" s="13"/>
      <c r="D172" s="13"/>
      <c r="E172" s="13">
        <v>27400</v>
      </c>
      <c r="F172" s="14"/>
    </row>
    <row r="173" spans="1:6" ht="15.75">
      <c r="A173" s="33" t="s">
        <v>11</v>
      </c>
      <c r="B173" s="3" t="s">
        <v>28</v>
      </c>
      <c r="C173" s="13"/>
      <c r="D173" s="13"/>
      <c r="E173" s="13">
        <v>6028</v>
      </c>
      <c r="F173" s="14"/>
    </row>
    <row r="174" spans="1:6" ht="15.75">
      <c r="A174" s="33" t="s">
        <v>5</v>
      </c>
      <c r="B174" s="3" t="s">
        <v>29</v>
      </c>
      <c r="C174" s="13"/>
      <c r="D174" s="13"/>
      <c r="E174" s="13">
        <v>8238</v>
      </c>
      <c r="F174" s="14"/>
    </row>
    <row r="175" spans="1:6" ht="15.75">
      <c r="A175" s="33" t="s">
        <v>12</v>
      </c>
      <c r="B175" s="3" t="s">
        <v>30</v>
      </c>
      <c r="C175" s="13"/>
      <c r="D175" s="13"/>
      <c r="E175" s="13"/>
      <c r="F175" s="14"/>
    </row>
    <row r="176" spans="1:6" ht="15.75">
      <c r="A176" s="83" t="s">
        <v>13</v>
      </c>
      <c r="B176" s="84" t="s">
        <v>31</v>
      </c>
      <c r="C176" s="28"/>
      <c r="D176" s="28"/>
      <c r="E176" s="28">
        <f>SUM(E177:E181)</f>
        <v>0</v>
      </c>
      <c r="F176" s="90">
        <f>SUM(F177:F181)</f>
        <v>0</v>
      </c>
    </row>
    <row r="177" spans="1:6" ht="15.75">
      <c r="A177" s="33" t="s">
        <v>14</v>
      </c>
      <c r="B177" s="4" t="s">
        <v>32</v>
      </c>
      <c r="C177" s="13"/>
      <c r="D177" s="13"/>
      <c r="E177" s="13"/>
      <c r="F177" s="14"/>
    </row>
    <row r="178" spans="1:6" ht="15.75">
      <c r="A178" s="34" t="s">
        <v>15</v>
      </c>
      <c r="B178" s="4" t="s">
        <v>33</v>
      </c>
      <c r="C178" s="13"/>
      <c r="D178" s="13"/>
      <c r="E178" s="13"/>
      <c r="F178" s="14"/>
    </row>
    <row r="179" spans="1:6" ht="15.75">
      <c r="A179" s="33" t="s">
        <v>16</v>
      </c>
      <c r="B179" s="4" t="s">
        <v>34</v>
      </c>
      <c r="C179" s="13"/>
      <c r="D179" s="13"/>
      <c r="E179" s="13"/>
      <c r="F179" s="14"/>
    </row>
    <row r="180" spans="1:6" ht="15.75">
      <c r="A180" s="33" t="s">
        <v>74</v>
      </c>
      <c r="B180" s="4" t="s">
        <v>75</v>
      </c>
      <c r="C180" s="13"/>
      <c r="D180" s="13"/>
      <c r="E180" s="13"/>
      <c r="F180" s="14"/>
    </row>
    <row r="181" spans="1:6" ht="15.75">
      <c r="A181" s="33" t="s">
        <v>17</v>
      </c>
      <c r="B181" s="3" t="s">
        <v>66</v>
      </c>
      <c r="C181" s="13"/>
      <c r="D181" s="13"/>
      <c r="E181" s="13">
        <f>SUM(E182:E184)</f>
        <v>0</v>
      </c>
      <c r="F181" s="14">
        <f>SUM(F182:F184)</f>
        <v>0</v>
      </c>
    </row>
    <row r="182" spans="1:6" ht="15.75">
      <c r="A182" s="35" t="s">
        <v>18</v>
      </c>
      <c r="B182" s="5"/>
      <c r="C182" s="13"/>
      <c r="D182" s="13"/>
      <c r="E182" s="13"/>
      <c r="F182" s="14"/>
    </row>
    <row r="183" spans="1:6" ht="15.75">
      <c r="A183" s="35" t="s">
        <v>19</v>
      </c>
      <c r="B183" s="5"/>
      <c r="C183" s="13"/>
      <c r="D183" s="13"/>
      <c r="E183" s="27"/>
      <c r="F183" s="30"/>
    </row>
    <row r="184" spans="1:6" ht="15.75">
      <c r="A184" s="35" t="s">
        <v>20</v>
      </c>
      <c r="B184" s="5"/>
      <c r="C184" s="13"/>
      <c r="D184" s="13"/>
      <c r="E184" s="13"/>
      <c r="F184" s="30"/>
    </row>
    <row r="185" spans="1:6" ht="15.75">
      <c r="A185" s="33" t="s">
        <v>21</v>
      </c>
      <c r="B185" s="4" t="s">
        <v>35</v>
      </c>
      <c r="C185" s="13"/>
      <c r="D185" s="13"/>
      <c r="E185" s="13">
        <v>135166</v>
      </c>
      <c r="F185" s="14">
        <v>135166</v>
      </c>
    </row>
    <row r="186" spans="1:6" ht="15.75">
      <c r="A186" s="33" t="s">
        <v>22</v>
      </c>
      <c r="B186" s="4" t="s">
        <v>36</v>
      </c>
      <c r="C186" s="13"/>
      <c r="D186" s="13"/>
      <c r="E186" s="13"/>
      <c r="F186" s="14"/>
    </row>
    <row r="187" spans="1:6" ht="15.75">
      <c r="A187" s="33" t="s">
        <v>72</v>
      </c>
      <c r="B187" s="4" t="s">
        <v>73</v>
      </c>
      <c r="C187" s="13"/>
      <c r="D187" s="13"/>
      <c r="E187" s="13"/>
      <c r="F187" s="14"/>
    </row>
    <row r="188" spans="1:6" ht="15.75">
      <c r="A188" s="36" t="s">
        <v>23</v>
      </c>
      <c r="B188" s="29" t="s">
        <v>37</v>
      </c>
      <c r="C188" s="28"/>
      <c r="D188" s="28"/>
      <c r="E188" s="28">
        <f>SUM(E189:E192)</f>
        <v>0</v>
      </c>
      <c r="F188" s="90">
        <f>SUM(F189:F192)</f>
        <v>0</v>
      </c>
    </row>
    <row r="189" spans="1:6" ht="15.75">
      <c r="A189" s="33" t="s">
        <v>24</v>
      </c>
      <c r="B189" s="3" t="s">
        <v>38</v>
      </c>
      <c r="C189" s="13"/>
      <c r="D189" s="13"/>
      <c r="E189" s="13"/>
      <c r="F189" s="14"/>
    </row>
    <row r="190" spans="1:6" ht="15.75">
      <c r="A190" s="33" t="s">
        <v>67</v>
      </c>
      <c r="B190" s="3" t="s">
        <v>68</v>
      </c>
      <c r="C190" s="13"/>
      <c r="D190" s="13"/>
      <c r="E190" s="13"/>
      <c r="F190" s="14"/>
    </row>
    <row r="191" spans="1:6" ht="15.75">
      <c r="A191" s="33" t="s">
        <v>25</v>
      </c>
      <c r="B191" s="3" t="s">
        <v>39</v>
      </c>
      <c r="C191" s="13"/>
      <c r="D191" s="13"/>
      <c r="E191" s="13"/>
      <c r="F191" s="14"/>
    </row>
    <row r="192" spans="1:6" ht="16.5" thickBot="1">
      <c r="A192" s="37" t="s">
        <v>26</v>
      </c>
      <c r="B192" s="6" t="s">
        <v>40</v>
      </c>
      <c r="C192" s="15"/>
      <c r="D192" s="15"/>
      <c r="E192" s="15"/>
      <c r="F192" s="16"/>
    </row>
    <row r="193" spans="1:6" ht="16.5" thickBot="1">
      <c r="A193" s="91" t="s">
        <v>6</v>
      </c>
      <c r="B193" s="94"/>
      <c r="C193" s="95"/>
      <c r="D193" s="95"/>
      <c r="E193" s="95">
        <f>SUM(E172:E174,E176,E185:E186,E188)</f>
        <v>176832</v>
      </c>
      <c r="F193" s="96">
        <f>SUM(F172:F174,F176,F185:F187,F188)</f>
        <v>135166</v>
      </c>
    </row>
    <row r="194" spans="1:6" ht="15.75">
      <c r="A194" s="92" t="s">
        <v>41</v>
      </c>
      <c r="B194" s="7" t="s">
        <v>52</v>
      </c>
      <c r="C194" s="18"/>
      <c r="D194" s="18"/>
      <c r="E194" s="18"/>
      <c r="F194" s="39"/>
    </row>
    <row r="195" spans="1:6" ht="15.75">
      <c r="A195" s="33" t="s">
        <v>42</v>
      </c>
      <c r="B195" s="8" t="s">
        <v>53</v>
      </c>
      <c r="C195" s="19"/>
      <c r="D195" s="19"/>
      <c r="E195" s="19"/>
      <c r="F195" s="41"/>
    </row>
    <row r="196" spans="1:6" ht="15.75">
      <c r="A196" s="33" t="s">
        <v>43</v>
      </c>
      <c r="B196" s="8" t="s">
        <v>54</v>
      </c>
      <c r="C196" s="19"/>
      <c r="D196" s="19"/>
      <c r="E196" s="19"/>
      <c r="F196" s="41"/>
    </row>
    <row r="197" spans="1:6" ht="15.75">
      <c r="A197" s="33" t="s">
        <v>44</v>
      </c>
      <c r="B197" s="8" t="s">
        <v>55</v>
      </c>
      <c r="C197" s="20"/>
      <c r="D197" s="20"/>
      <c r="E197" s="20"/>
      <c r="F197" s="42"/>
    </row>
    <row r="198" spans="1:6" ht="15.75">
      <c r="A198" s="33" t="s">
        <v>45</v>
      </c>
      <c r="B198" s="8" t="s">
        <v>56</v>
      </c>
      <c r="C198" s="20">
        <v>8238</v>
      </c>
      <c r="D198" s="20"/>
      <c r="E198" s="20"/>
      <c r="F198" s="42"/>
    </row>
    <row r="199" spans="1:6" ht="15.75">
      <c r="A199" s="33" t="s">
        <v>46</v>
      </c>
      <c r="B199" s="8" t="s">
        <v>57</v>
      </c>
      <c r="C199" s="21"/>
      <c r="D199" s="21"/>
      <c r="E199" s="21"/>
      <c r="F199" s="43"/>
    </row>
    <row r="200" spans="1:6" ht="15.75">
      <c r="A200" s="33" t="s">
        <v>47</v>
      </c>
      <c r="B200" s="8" t="s">
        <v>58</v>
      </c>
      <c r="C200" s="22"/>
      <c r="D200" s="22"/>
      <c r="E200" s="22"/>
      <c r="F200" s="44"/>
    </row>
    <row r="201" spans="1:6" ht="15.75">
      <c r="A201" s="33" t="s">
        <v>49</v>
      </c>
      <c r="B201" s="8" t="s">
        <v>59</v>
      </c>
      <c r="C201" s="23"/>
      <c r="D201" s="23"/>
      <c r="E201" s="23"/>
      <c r="F201" s="45"/>
    </row>
    <row r="202" spans="1:6" ht="15.75">
      <c r="A202" s="33" t="s">
        <v>50</v>
      </c>
      <c r="B202" s="8" t="s">
        <v>60</v>
      </c>
      <c r="C202" s="23"/>
      <c r="D202" s="23"/>
      <c r="E202" s="23"/>
      <c r="F202" s="45"/>
    </row>
    <row r="203" spans="1:6" ht="15.75">
      <c r="A203" s="33" t="s">
        <v>51</v>
      </c>
      <c r="B203" s="8" t="s">
        <v>61</v>
      </c>
      <c r="C203" s="23"/>
      <c r="D203" s="23"/>
      <c r="E203" s="23"/>
      <c r="F203" s="45"/>
    </row>
    <row r="204" spans="1:6" ht="15.75">
      <c r="A204" s="33" t="s">
        <v>25</v>
      </c>
      <c r="B204" s="8" t="s">
        <v>62</v>
      </c>
      <c r="C204" s="23">
        <v>33428</v>
      </c>
      <c r="D204" s="23"/>
      <c r="E204" s="23"/>
      <c r="F204" s="45"/>
    </row>
    <row r="205" spans="1:6" ht="16.5" thickBot="1">
      <c r="A205" s="93" t="s">
        <v>26</v>
      </c>
      <c r="B205" s="47" t="s">
        <v>63</v>
      </c>
      <c r="C205" s="48"/>
      <c r="D205" s="48"/>
      <c r="E205" s="48"/>
      <c r="F205" s="49"/>
    </row>
    <row r="206" spans="1:6" ht="16.5" thickBot="1">
      <c r="A206" s="102" t="s">
        <v>76</v>
      </c>
      <c r="B206" s="104"/>
      <c r="C206" s="17">
        <f>SUM(C194:C205)</f>
        <v>41666</v>
      </c>
      <c r="D206" s="17">
        <f>SUM(D194:D205)</f>
        <v>0</v>
      </c>
      <c r="E206" s="17">
        <f>SUM(E193)</f>
        <v>176832</v>
      </c>
      <c r="F206" s="105">
        <f>SUM(F193)</f>
        <v>135166</v>
      </c>
    </row>
    <row r="207" spans="1:6" ht="16.5" thickBot="1">
      <c r="A207" s="103"/>
      <c r="B207" s="106"/>
      <c r="C207" s="123">
        <f>SUM(C206-D206)</f>
        <v>41666</v>
      </c>
      <c r="D207" s="123"/>
      <c r="E207" s="118">
        <f>SUM(E206-F206)</f>
        <v>41666</v>
      </c>
      <c r="F207" s="119"/>
    </row>
    <row r="208" spans="1:6" ht="15.75">
      <c r="A208" s="85"/>
      <c r="B208" s="85"/>
      <c r="C208" s="86"/>
      <c r="D208" s="86"/>
      <c r="E208" s="86"/>
      <c r="F208" s="86"/>
    </row>
    <row r="209" spans="3:6" ht="16.5" thickBot="1">
      <c r="C209" s="9"/>
      <c r="D209" s="9"/>
      <c r="F209" s="9"/>
    </row>
    <row r="210" spans="1:6" ht="16.5" thickBot="1">
      <c r="A210" s="107" t="s">
        <v>7</v>
      </c>
      <c r="B210" s="24"/>
      <c r="C210" s="25">
        <f>SUM(C206,C165,C124,C82,C41,)</f>
        <v>43333965</v>
      </c>
      <c r="D210" s="25">
        <f>SUM(D206,D165,D124,D82,D41,)</f>
        <v>1771980</v>
      </c>
      <c r="E210" s="25">
        <f>SUM(E206,E165,E124,E82,E41,)</f>
        <v>46663073</v>
      </c>
      <c r="F210" s="25">
        <f>SUM(F206,F165,F124,F82,F41,)</f>
        <v>5101088</v>
      </c>
    </row>
    <row r="211" ht="16.5" thickBot="1"/>
    <row r="212" spans="1:6" ht="16.5" thickBot="1">
      <c r="A212" s="108" t="s">
        <v>8</v>
      </c>
      <c r="B212" s="109"/>
      <c r="C212" s="130">
        <f>SUM(C210-D210)</f>
        <v>41561985</v>
      </c>
      <c r="D212" s="131"/>
      <c r="E212" s="130">
        <f>SUM(E210-F210)</f>
        <v>41561985</v>
      </c>
      <c r="F212" s="132"/>
    </row>
  </sheetData>
  <sheetProtection/>
  <mergeCells count="27">
    <mergeCell ref="C212:D212"/>
    <mergeCell ref="E212:F212"/>
    <mergeCell ref="C128:D128"/>
    <mergeCell ref="E128:F128"/>
    <mergeCell ref="C207:D207"/>
    <mergeCell ref="E207:F207"/>
    <mergeCell ref="E169:F169"/>
    <mergeCell ref="A2:A3"/>
    <mergeCell ref="A87:A88"/>
    <mergeCell ref="C87:D87"/>
    <mergeCell ref="E87:F87"/>
    <mergeCell ref="C83:D83"/>
    <mergeCell ref="E83:F83"/>
    <mergeCell ref="C2:D2"/>
    <mergeCell ref="E45:F45"/>
    <mergeCell ref="E2:F2"/>
    <mergeCell ref="C42:D42"/>
    <mergeCell ref="E42:F42"/>
    <mergeCell ref="A169:A170"/>
    <mergeCell ref="C169:D169"/>
    <mergeCell ref="C125:D125"/>
    <mergeCell ref="E125:F125"/>
    <mergeCell ref="C166:D166"/>
    <mergeCell ref="E166:F166"/>
    <mergeCell ref="A128:A129"/>
    <mergeCell ref="A45:A46"/>
    <mergeCell ref="C45:D45"/>
  </mergeCells>
  <printOptions horizontalCentered="1"/>
  <pageMargins left="0.15748031496062992" right="0.1968503937007874" top="0.4724409448818898" bottom="0.8661417322834646" header="0.15748031496062992" footer="0.5118110236220472"/>
  <pageSetup horizontalDpi="600" verticalDpi="600" orientation="portrait" paperSize="9" scale="56" r:id="rId2"/>
  <headerFooter alignWithMargins="0">
    <oddHeader>&amp;C&amp;"Bookman Old Style,Félkövér"&amp;18Címrend szerinti kimutatás</oddHeader>
    <oddFooter>&amp;L&amp;"Bookman Old Style,Dőlt"&amp;12&amp;D&amp;C&amp;"Bookman Old Style,Dőlt"&amp;12&amp;P/&amp;N&amp;R&amp;"Bookman Old Style,Dőlt"&amp;12&amp;F</oddFooter>
  </headerFooter>
  <rowBreaks count="3" manualBreakCount="3">
    <brk id="43" max="13" man="1"/>
    <brk id="84" max="255" man="1"/>
    <brk id="167" max="1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13">
      <selection activeCell="D4" sqref="D4"/>
    </sheetView>
  </sheetViews>
  <sheetFormatPr defaultColWidth="9.140625" defaultRowHeight="12.75"/>
  <cols>
    <col min="1" max="1" width="44.140625" style="0" bestFit="1" customWidth="1"/>
    <col min="2" max="2" width="10.421875" style="0" customWidth="1"/>
    <col min="3" max="3" width="45.57421875" style="0" customWidth="1"/>
    <col min="4" max="4" width="46.28125" style="0" customWidth="1"/>
  </cols>
  <sheetData>
    <row r="1" spans="3:4" ht="16.5" thickBot="1">
      <c r="C1" s="76" t="s">
        <v>70</v>
      </c>
      <c r="D1" s="76" t="s">
        <v>71</v>
      </c>
    </row>
    <row r="2" spans="1:4" ht="15.75">
      <c r="A2" s="78" t="s">
        <v>4</v>
      </c>
      <c r="B2" s="53" t="s">
        <v>27</v>
      </c>
      <c r="C2" s="62"/>
      <c r="D2" s="63"/>
    </row>
    <row r="3" spans="1:4" ht="15.75">
      <c r="A3" s="40" t="s">
        <v>11</v>
      </c>
      <c r="B3" s="54" t="s">
        <v>28</v>
      </c>
      <c r="C3" s="2"/>
      <c r="D3" s="64"/>
    </row>
    <row r="4" spans="1:4" ht="15.75">
      <c r="A4" s="40" t="s">
        <v>5</v>
      </c>
      <c r="B4" s="54" t="s">
        <v>29</v>
      </c>
      <c r="C4" s="2"/>
      <c r="D4" s="64"/>
    </row>
    <row r="5" spans="1:4" ht="15.75">
      <c r="A5" s="40" t="s">
        <v>12</v>
      </c>
      <c r="B5" s="54" t="s">
        <v>30</v>
      </c>
      <c r="C5" s="2"/>
      <c r="D5" s="64"/>
    </row>
    <row r="6" spans="1:4" ht="15.75">
      <c r="A6" s="79" t="s">
        <v>13</v>
      </c>
      <c r="B6" s="55" t="s">
        <v>31</v>
      </c>
      <c r="C6" s="2"/>
      <c r="D6" s="64"/>
    </row>
    <row r="7" spans="1:4" ht="15.75">
      <c r="A7" s="40" t="s">
        <v>14</v>
      </c>
      <c r="B7" s="56" t="s">
        <v>32</v>
      </c>
      <c r="C7" s="2"/>
      <c r="D7" s="64"/>
    </row>
    <row r="8" spans="1:4" ht="15.75">
      <c r="A8" s="80" t="s">
        <v>15</v>
      </c>
      <c r="B8" s="56" t="s">
        <v>33</v>
      </c>
      <c r="C8" s="2"/>
      <c r="D8" s="64"/>
    </row>
    <row r="9" spans="1:4" ht="15.75">
      <c r="A9" s="40" t="s">
        <v>16</v>
      </c>
      <c r="B9" s="56" t="s">
        <v>34</v>
      </c>
      <c r="C9" s="2"/>
      <c r="D9" s="64"/>
    </row>
    <row r="10" spans="1:4" ht="15.75">
      <c r="A10" s="40" t="s">
        <v>17</v>
      </c>
      <c r="B10" s="54" t="s">
        <v>66</v>
      </c>
      <c r="C10" s="2"/>
      <c r="D10" s="64"/>
    </row>
    <row r="11" spans="1:4" ht="15.75">
      <c r="A11" s="81" t="s">
        <v>18</v>
      </c>
      <c r="B11" s="57"/>
      <c r="C11" s="2"/>
      <c r="D11" s="64"/>
    </row>
    <row r="12" spans="1:4" ht="15.75">
      <c r="A12" s="81" t="s">
        <v>19</v>
      </c>
      <c r="B12" s="57"/>
      <c r="C12" s="2"/>
      <c r="D12" s="64"/>
    </row>
    <row r="13" spans="1:4" ht="15.75">
      <c r="A13" s="81" t="s">
        <v>20</v>
      </c>
      <c r="B13" s="57"/>
      <c r="C13" s="2"/>
      <c r="D13" s="64"/>
    </row>
    <row r="14" spans="1:4" ht="15.75">
      <c r="A14" s="40" t="s">
        <v>21</v>
      </c>
      <c r="B14" s="56" t="s">
        <v>35</v>
      </c>
      <c r="C14" s="2"/>
      <c r="D14" s="64"/>
    </row>
    <row r="15" spans="1:4" ht="15.75">
      <c r="A15" s="40" t="s">
        <v>22</v>
      </c>
      <c r="B15" s="56" t="s">
        <v>36</v>
      </c>
      <c r="C15" s="2"/>
      <c r="D15" s="64"/>
    </row>
    <row r="16" spans="1:4" ht="15.75">
      <c r="A16" s="82" t="s">
        <v>23</v>
      </c>
      <c r="B16" s="58" t="s">
        <v>37</v>
      </c>
      <c r="C16" s="65"/>
      <c r="D16" s="66"/>
    </row>
    <row r="17" spans="1:4" ht="15.75">
      <c r="A17" s="40" t="s">
        <v>24</v>
      </c>
      <c r="B17" s="54" t="s">
        <v>38</v>
      </c>
      <c r="C17" s="2"/>
      <c r="D17" s="64"/>
    </row>
    <row r="18" spans="1:4" ht="15.75">
      <c r="A18" s="40" t="s">
        <v>67</v>
      </c>
      <c r="B18" s="54" t="s">
        <v>68</v>
      </c>
      <c r="C18" s="2"/>
      <c r="D18" s="64"/>
    </row>
    <row r="19" spans="1:4" ht="15.75">
      <c r="A19" s="40" t="s">
        <v>25</v>
      </c>
      <c r="B19" s="54" t="s">
        <v>39</v>
      </c>
      <c r="C19" s="2"/>
      <c r="D19" s="64"/>
    </row>
    <row r="20" spans="1:4" ht="16.5" thickBot="1">
      <c r="A20" s="46" t="s">
        <v>26</v>
      </c>
      <c r="B20" s="59" t="s">
        <v>40</v>
      </c>
      <c r="C20" s="67"/>
      <c r="D20" s="68"/>
    </row>
    <row r="21" spans="1:4" ht="15.75" thickBot="1">
      <c r="A21" s="50" t="s">
        <v>69</v>
      </c>
      <c r="B21" s="52"/>
      <c r="C21" s="51"/>
      <c r="D21" s="1"/>
    </row>
    <row r="22" spans="1:4" ht="15.75">
      <c r="A22" s="38" t="s">
        <v>41</v>
      </c>
      <c r="B22" s="69" t="s">
        <v>52</v>
      </c>
      <c r="C22" s="77"/>
      <c r="D22" s="63"/>
    </row>
    <row r="23" spans="1:4" ht="15.75">
      <c r="A23" s="40" t="s">
        <v>42</v>
      </c>
      <c r="B23" s="70" t="s">
        <v>53</v>
      </c>
      <c r="C23" s="2"/>
      <c r="D23" s="64"/>
    </row>
    <row r="24" spans="1:4" ht="15.75">
      <c r="A24" s="40" t="s">
        <v>43</v>
      </c>
      <c r="B24" s="70" t="s">
        <v>54</v>
      </c>
      <c r="C24" s="2"/>
      <c r="D24" s="64"/>
    </row>
    <row r="25" spans="1:4" ht="15.75">
      <c r="A25" s="40" t="s">
        <v>44</v>
      </c>
      <c r="B25" s="70" t="s">
        <v>55</v>
      </c>
      <c r="C25" s="2"/>
      <c r="D25" s="64"/>
    </row>
    <row r="26" spans="1:4" ht="15.75">
      <c r="A26" s="40" t="s">
        <v>45</v>
      </c>
      <c r="B26" s="70" t="s">
        <v>56</v>
      </c>
      <c r="C26" s="2"/>
      <c r="D26" s="64"/>
    </row>
    <row r="27" spans="1:4" ht="15.75">
      <c r="A27" s="40" t="s">
        <v>46</v>
      </c>
      <c r="B27" s="70" t="s">
        <v>57</v>
      </c>
      <c r="C27" s="2"/>
      <c r="D27" s="64"/>
    </row>
    <row r="28" spans="1:4" ht="15.75">
      <c r="A28" s="40" t="s">
        <v>47</v>
      </c>
      <c r="B28" s="70" t="s">
        <v>58</v>
      </c>
      <c r="C28" s="65"/>
      <c r="D28" s="66"/>
    </row>
    <row r="29" spans="1:4" ht="15.75">
      <c r="A29" s="40" t="s">
        <v>48</v>
      </c>
      <c r="B29" s="70"/>
      <c r="C29" s="72"/>
      <c r="D29" s="73"/>
    </row>
    <row r="30" spans="1:4" ht="15.75">
      <c r="A30" s="40" t="s">
        <v>49</v>
      </c>
      <c r="B30" s="70" t="s">
        <v>59</v>
      </c>
      <c r="C30" s="72"/>
      <c r="D30" s="73"/>
    </row>
    <row r="31" spans="1:4" ht="15.75">
      <c r="A31" s="40" t="s">
        <v>50</v>
      </c>
      <c r="B31" s="70" t="s">
        <v>60</v>
      </c>
      <c r="C31" s="72"/>
      <c r="D31" s="73"/>
    </row>
    <row r="32" spans="1:4" ht="15.75">
      <c r="A32" s="40" t="s">
        <v>51</v>
      </c>
      <c r="B32" s="70" t="s">
        <v>61</v>
      </c>
      <c r="C32" s="72"/>
      <c r="D32" s="73"/>
    </row>
    <row r="33" spans="1:4" ht="15.75">
      <c r="A33" s="40" t="s">
        <v>25</v>
      </c>
      <c r="B33" s="70" t="s">
        <v>62</v>
      </c>
      <c r="C33" s="72"/>
      <c r="D33" s="73"/>
    </row>
    <row r="34" spans="1:4" ht="16.5" thickBot="1">
      <c r="A34" s="46" t="s">
        <v>26</v>
      </c>
      <c r="B34" s="71" t="s">
        <v>63</v>
      </c>
      <c r="C34" s="74"/>
      <c r="D34" s="75"/>
    </row>
    <row r="35" spans="1:4" ht="15.75" thickBot="1">
      <c r="A35" s="50" t="s">
        <v>69</v>
      </c>
      <c r="B35" s="52"/>
      <c r="C35" s="60"/>
      <c r="D35" s="61"/>
    </row>
  </sheetData>
  <sheetProtection/>
  <printOptions/>
  <pageMargins left="0.17" right="0.18" top="0.53" bottom="0.27" header="0.19" footer="0.2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majtenyine</cp:lastModifiedBy>
  <cp:lastPrinted>2017-11-06T13:25:00Z</cp:lastPrinted>
  <dcterms:created xsi:type="dcterms:W3CDTF">2011-05-20T06:04:25Z</dcterms:created>
  <dcterms:modified xsi:type="dcterms:W3CDTF">2017-11-06T13:26:47Z</dcterms:modified>
  <cp:category/>
  <cp:version/>
  <cp:contentType/>
  <cp:contentStatus/>
</cp:coreProperties>
</file>