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<sst xmlns="http://schemas.openxmlformats.org/spreadsheetml/2006/main" count="426" uniqueCount="414">
  <si>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2018.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</si>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</sst>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1">
      <selection activeCell="C29" sqref="C29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200824153</v>
      </c>
      <c r="D19" s="39"/>
      <c r="E19" s="39"/>
      <c r="F19" s="13">
        <f>SUM(C19:E19)</f>
        <v>200824153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1890000</v>
      </c>
      <c r="D23" s="39"/>
      <c r="E23" s="39"/>
      <c r="F23" s="13">
        <f>SUM(C23:E23)</f>
        <v>1890000</v>
      </c>
    </row>
    <row r="24" spans="1:6" ht="15">
      <c r="A24" s="40" t="s">
        <v>222</v>
      </c>
      <c r="B24" s="41" t="s">
        <v>223</v>
      </c>
      <c r="C24" s="12">
        <f>SUM(C19:C23)</f>
        <v>202714153</v>
      </c>
      <c r="D24" s="12"/>
      <c r="E24" s="12"/>
      <c r="F24" s="12">
        <f>SUM(F19:F23)</f>
        <v>202714153</v>
      </c>
    </row>
    <row r="25" spans="1:6" ht="15">
      <c r="A25" s="14" t="s">
        <v>224</v>
      </c>
      <c r="B25" s="41" t="s">
        <v>225</v>
      </c>
      <c r="C25" s="12">
        <v>44420804</v>
      </c>
      <c r="D25" s="12"/>
      <c r="E25" s="12"/>
      <c r="F25" s="12">
        <f>SUM(C25:E25)</f>
        <v>44420804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2613584</v>
      </c>
      <c r="D29" s="39"/>
      <c r="E29" s="39"/>
      <c r="F29" s="13">
        <f aca="true" t="shared" si="0" ref="F29:F49">SUM(C29:E29)</f>
        <v>2613584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775000</v>
      </c>
      <c r="D32" s="39"/>
      <c r="E32" s="39"/>
      <c r="F32" s="13">
        <f t="shared" si="0"/>
        <v>775000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71464640</v>
      </c>
      <c r="D40" s="39"/>
      <c r="E40" s="39"/>
      <c r="F40" s="13">
        <f t="shared" si="0"/>
        <v>71464640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200000</v>
      </c>
      <c r="D43" s="39"/>
      <c r="E43" s="39"/>
      <c r="F43" s="13">
        <f t="shared" si="0"/>
        <v>200000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18972007</v>
      </c>
      <c r="D49" s="39"/>
      <c r="E49" s="39"/>
      <c r="F49" s="13">
        <f t="shared" si="0"/>
        <v>18972007</v>
      </c>
    </row>
    <row r="50" spans="1:6" ht="15">
      <c r="A50" s="14" t="s">
        <v>274</v>
      </c>
      <c r="B50" s="41" t="s">
        <v>275</v>
      </c>
      <c r="C50" s="12">
        <f>SUM(C29:C49)</f>
        <v>94025231</v>
      </c>
      <c r="D50" s="12"/>
      <c r="E50" s="12"/>
      <c r="F50" s="12">
        <f>SUM(F29:F49)</f>
        <v>94025231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15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15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341160188</v>
      </c>
      <c r="D74" s="39"/>
      <c r="E74" s="39"/>
      <c r="F74" s="12">
        <f>SUM(C74:E74)</f>
        <v>341160188</v>
      </c>
    </row>
    <row r="75" spans="1:6" ht="15">
      <c r="A75" s="46" t="s">
        <v>321</v>
      </c>
      <c r="B75" s="36" t="s">
        <v>322</v>
      </c>
      <c r="C75" s="39"/>
      <c r="D75" s="39"/>
      <c r="E75" s="39"/>
      <c r="F75" s="13"/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 aca="true" t="shared" si="1" ref="F76:F81">SUM(C76:E76)</f>
        <v>0</v>
      </c>
    </row>
    <row r="77" spans="1:6" ht="15">
      <c r="A77" s="46" t="s">
        <v>325</v>
      </c>
      <c r="B77" s="36" t="s">
        <v>326</v>
      </c>
      <c r="C77" s="39"/>
      <c r="D77" s="39"/>
      <c r="E77" s="39"/>
      <c r="F77" s="13">
        <f t="shared" si="1"/>
        <v>0</v>
      </c>
    </row>
    <row r="78" spans="1:6" ht="15">
      <c r="A78" s="46" t="s">
        <v>327</v>
      </c>
      <c r="B78" s="36" t="s">
        <v>328</v>
      </c>
      <c r="C78" s="39">
        <v>320000</v>
      </c>
      <c r="D78" s="39"/>
      <c r="E78" s="39"/>
      <c r="F78" s="13">
        <f>SUM(C78:E78)</f>
        <v>320000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>
        <f t="shared" si="1"/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13">
        <f t="shared" si="1"/>
        <v>0</v>
      </c>
    </row>
    <row r="81" spans="1:6" ht="15">
      <c r="A81" s="7" t="s">
        <v>333</v>
      </c>
      <c r="B81" s="36" t="s">
        <v>334</v>
      </c>
      <c r="C81" s="39">
        <v>86400</v>
      </c>
      <c r="D81" s="39"/>
      <c r="E81" s="39"/>
      <c r="F81" s="13">
        <f t="shared" si="1"/>
        <v>86400</v>
      </c>
    </row>
    <row r="82" spans="1:6" ht="15">
      <c r="A82" s="15" t="s">
        <v>335</v>
      </c>
      <c r="B82" s="41" t="s">
        <v>336</v>
      </c>
      <c r="C82" s="12">
        <f>SUM(C75:C81)</f>
        <v>406400</v>
      </c>
      <c r="D82" s="12"/>
      <c r="E82" s="12"/>
      <c r="F82" s="12">
        <f>SUM(F75:F81)</f>
        <v>406400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39">
        <f>C96+C87+C82</f>
        <v>406400</v>
      </c>
      <c r="D97" s="39"/>
      <c r="E97" s="39"/>
      <c r="F97" s="13">
        <f>SUM(C97:E97)</f>
        <v>406400</v>
      </c>
    </row>
    <row r="98" spans="1:6" ht="15.75">
      <c r="A98" s="22" t="s">
        <v>365</v>
      </c>
      <c r="B98" s="47" t="s">
        <v>366</v>
      </c>
      <c r="C98" s="12">
        <f>C96+C87+C82+C73+C59+C50+C25+C24</f>
        <v>341566588</v>
      </c>
      <c r="D98" s="12"/>
      <c r="E98" s="12"/>
      <c r="F98" s="12">
        <f>F96+F87+F82+F73+F59+F50+F25+F24</f>
        <v>341566588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341566588</v>
      </c>
      <c r="D122" s="12"/>
      <c r="E122" s="12"/>
      <c r="F122" s="12">
        <f>F121+F98</f>
        <v>341566588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&amp;R1.3  melléklet 4/2018.(II. 14.) önkormányzati rendelethez*.</oddHeader>
    <oddFooter>&amp;LMódosította: 10/2018. (VI. 28.) önkormányzati rendelet 5. §. Hatályos: 2018. VI. 29-től.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D100" sqref="D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3679504</v>
      </c>
      <c r="D43" s="12"/>
      <c r="E43" s="12"/>
      <c r="F43" s="12">
        <f>SUM(C43:E43)</f>
        <v>3679504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3679504</v>
      </c>
      <c r="D48" s="12"/>
      <c r="E48" s="12"/>
      <c r="F48" s="12">
        <f>SUM(C48:E48)</f>
        <v>3679504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3679504</v>
      </c>
      <c r="D66" s="12"/>
      <c r="E66" s="12"/>
      <c r="F66" s="12">
        <f>F64+F47+F60+F43+F32+F18</f>
        <v>3679504</v>
      </c>
    </row>
    <row r="67" spans="1:6" ht="15.75">
      <c r="A67" s="23" t="s">
        <v>129</v>
      </c>
      <c r="B67" s="24"/>
      <c r="C67" s="13">
        <f>C48-'kiadások működés Zengő Óvoda'!C74</f>
        <v>-337480684</v>
      </c>
      <c r="D67" s="13"/>
      <c r="E67" s="13"/>
      <c r="F67" s="13">
        <f>SUM(C67:E67)</f>
        <v>-337480684</v>
      </c>
    </row>
    <row r="68" spans="1:6" ht="15.75">
      <c r="A68" s="23" t="s">
        <v>130</v>
      </c>
      <c r="B68" s="24"/>
      <c r="C68" s="13">
        <f>C65-'kiadások működés Zengő Óvoda'!C97</f>
        <v>-406400</v>
      </c>
      <c r="D68" s="13"/>
      <c r="E68" s="13"/>
      <c r="F68" s="13">
        <f>SUM(C68:E68)</f>
        <v>-406400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66782</v>
      </c>
      <c r="D82" s="13"/>
      <c r="E82" s="13"/>
      <c r="F82" s="13">
        <v>66782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337820302</v>
      </c>
      <c r="D85" s="13"/>
      <c r="E85" s="13"/>
      <c r="F85" s="13">
        <f>SUM(C85:E85)</f>
        <v>337820302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337887084</v>
      </c>
      <c r="D88" s="12"/>
      <c r="E88" s="12"/>
      <c r="F88" s="12">
        <f>SUM(F82:F87)</f>
        <v>337887084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337887084</v>
      </c>
      <c r="D95" s="12"/>
      <c r="E95" s="12"/>
      <c r="F95" s="12">
        <f>SUM(F88:F94)</f>
        <v>337887084</v>
      </c>
    </row>
    <row r="96" spans="1:6" ht="15.75">
      <c r="A96" s="30" t="s">
        <v>183</v>
      </c>
      <c r="B96" s="31"/>
      <c r="C96" s="12">
        <f>C66+C95</f>
        <v>341566588</v>
      </c>
      <c r="D96" s="12"/>
      <c r="E96" s="12"/>
      <c r="F96" s="12">
        <f>F95+F66</f>
        <v>341566588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10/2018.(VI. 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2018-07-02T11:10:47Z</dcterms:created>
  <dcterms:modified xsi:type="dcterms:W3CDTF">2018-07-02T11:26:36Z</dcterms:modified>
  <cp:category/>
  <cp:version/>
  <cp:contentType/>
  <cp:contentStatus/>
</cp:coreProperties>
</file>