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C003287F-0F9E-4999-8480-45AACFF04CE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8" i="1" l="1"/>
  <c r="D40" i="1" l="1"/>
  <c r="D28" i="1" l="1"/>
  <c r="D32" i="1" s="1"/>
  <c r="D13" i="1" l="1"/>
  <c r="D17" i="1" s="1"/>
  <c r="E59" i="1" l="1"/>
  <c r="E58" i="1"/>
  <c r="E57" i="1"/>
  <c r="E56" i="1"/>
  <c r="D50" i="1" l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7" i="1"/>
</calcChain>
</file>

<file path=xl/sharedStrings.xml><?xml version="1.0" encoding="utf-8"?>
<sst xmlns="http://schemas.openxmlformats.org/spreadsheetml/2006/main" count="111" uniqueCount="97">
  <si>
    <t>02 - B1-B7. Költségvetési bevételek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</si>
  <si>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</si>
  <si>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</si>
  <si>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</si>
  <si>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</si>
  <si>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</si>
  <si>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</si>
  <si>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</si>
  <si>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</si>
  <si>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</si>
  <si>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</si>
  <si>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</si>
  <si>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</si>
  <si>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</si>
  <si>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</si>
  <si>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</si>
  <si>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</si>
  <si>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</si>
  <si>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</si>
  <si>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</si>
  <si>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37</t>
  </si>
  <si>
    <t>ebből: társadalombiztosítás pénzügyi alapjai (B16)</t>
  </si>
  <si>
    <t>39</t>
  </si>
  <si>
    <t>ebből: helyi önkormányzatok és költségvetési szerveik (B16)</t>
  </si>
  <si>
    <t>43</t>
  </si>
  <si>
    <t>Működési célú támogatások államháztartáson belülről (=07+...+10+21+32) (B1)</t>
  </si>
  <si>
    <t>68</t>
  </si>
  <si>
    <t>Egyéb felhalmozási célú támogatások bevételei államháztartáson belülről (=69+…+78) (B25)</t>
  </si>
  <si>
    <t>71</t>
  </si>
  <si>
    <t>ebből: fejezeti kezelésű előirányzatok EU-s programokra és azok hazai társfinanszírozása (B25)</t>
  </si>
  <si>
    <t>79</t>
  </si>
  <si>
    <t>Felhalmozási célú támogatások államháztartáson belülről (=44+45+46+57+68) (B2)</t>
  </si>
  <si>
    <t>109</t>
  </si>
  <si>
    <t>Vagyoni tipusú adók (=110+…+115) (B34)</t>
  </si>
  <si>
    <t>110</t>
  </si>
  <si>
    <t>ebből: építményadó  (B34)</t>
  </si>
  <si>
    <t>111</t>
  </si>
  <si>
    <t>ebből: magánszemélyek kommunális adója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</si>
  <si>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</si>
  <si>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</si>
  <si>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</si>
  <si>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</si>
  <si>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</si>
  <si>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</si>
  <si>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</si>
  <si>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</si>
  <si>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167</t>
  </si>
  <si>
    <t>Termékek és szolgáltatások adói (=116+139+143+144+149)  (B35)</t>
  </si>
  <si>
    <t>168</t>
  </si>
  <si>
    <t>Egyéb közhatalmi bevételek (&gt;=169+…+185) (B36)</t>
  </si>
  <si>
    <t>180</t>
  </si>
  <si>
    <t>ebből: egyéb bírság (B36)</t>
  </si>
  <si>
    <t>183</t>
  </si>
  <si>
    <t>ebből: egyéb települési adók (B36)</t>
  </si>
  <si>
    <t>186</t>
  </si>
  <si>
    <t>Közhatalmi bevételek (=93+94+104+109+167+168) (B3)</t>
  </si>
  <si>
    <t>188</t>
  </si>
  <si>
    <t>Szolgáltatások ellenértéke (&gt;=189+190) (B402)</t>
  </si>
  <si>
    <t>193</t>
  </si>
  <si>
    <t>Tulajdonosi bevételek (&gt;=194+…+199) (B404)</t>
  </si>
  <si>
    <t>200</t>
  </si>
  <si>
    <t>Ellátási díjak (B405)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</si>
  <si>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</si>
  <si>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</si>
  <si>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</si>
  <si>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</si>
  <si>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218</t>
  </si>
  <si>
    <t>Biztosító által fizetett kártérítés (B410)</t>
  </si>
  <si>
    <t>219</t>
  </si>
  <si>
    <t>Egyéb működési bevételek (&gt;=220+221) (B411)</t>
  </si>
  <si>
    <t>222</t>
  </si>
  <si>
    <t>Működési bevételek (=187+188+191+193+200+…+202+209+217+218+219) (B4)</t>
  </si>
  <si>
    <t>225</t>
  </si>
  <si>
    <t>Ingatlanok értékesítése (&gt;=226) (B52)</t>
  </si>
  <si>
    <t>231</t>
  </si>
  <si>
    <t>Felhalmozási bevételek (=223+225+227+228+230) (B5)</t>
  </si>
  <si>
    <t>245</t>
  </si>
  <si>
    <t>Egyéb működési célú átvett pénzeszközök (=246…+256) (B65)</t>
  </si>
  <si>
    <t>247</t>
  </si>
  <si>
    <t>ebből: nonprofit gazdasági társaságok (B65)</t>
  </si>
  <si>
    <t>253</t>
  </si>
  <si>
    <t>257</t>
  </si>
  <si>
    <t>Működési célú átvett pénzeszközök (=232+...+235+245) (B6)</t>
  </si>
  <si>
    <t>271</t>
  </si>
  <si>
    <t>Egyéb felhalmozási célú átvett pénzeszközök (=272+…+282) (B75)</t>
  </si>
  <si>
    <t>274</t>
  </si>
  <si>
    <t>ebből: egyéb civil szervezetek (B75)</t>
  </si>
  <si>
    <t>283</t>
  </si>
  <si>
    <t>Felhalmozási célú átvett pénzeszközök (=258+…+261+271) (B7)</t>
  </si>
  <si>
    <t>284</t>
  </si>
  <si>
    <t>Költségvetési bevételek (=43+79+186+222+231+257+283) (B1-B7)</t>
  </si>
  <si>
    <t>Eltérés</t>
  </si>
  <si>
    <t>Ft-ban</t>
  </si>
  <si>
    <t>Tapsony Községi Önkormányzat Óvodája</t>
  </si>
  <si>
    <t>ebből: egyéb vállalk.-k (B65)</t>
  </si>
  <si>
    <t>2. melléklet</t>
  </si>
  <si>
    <t>a 3/2019. (V.29)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</si>
</sst>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center" vertical="top"/>
    </xf>
    <xf numFmtId="3" fontId="6" fillId="0" borderId="1" xfId="0" applyNumberFormat="1" applyFont="1" applyBorder="1" applyAlignment="1">
      <alignment horizontal="center" vertical="top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/>
    <xf numFmtId="0" fontId="2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0" fontId="2" fillId="0" borderId="0" xfId="0" applyFont="1"/>
    <xf numFmtId="0" fontId="8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top"/>
    </xf>
    <xf numFmtId="3" fontId="4" fillId="0" borderId="1" xfId="0" applyNumberFormat="1" applyFont="1" applyBorder="1" applyAlignment="1">
      <alignment vertical="top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9"/>
  <sheetViews>
    <sheetView tabSelected="1" workbookViewId="0">
      <selection activeCell="B2" sqref="B2:D2"/>
    </sheetView>
  </sheetViews>
  <sheetFormatPr defaultRowHeight="24.95" customHeight="1" x14ac:dyDescent="0.25"/>
  <cols>
    <col min="1" max="1" width="8" style="3" customWidth="1"/>
    <col min="2" max="2" width="30.28515625" style="3" customWidth="1"/>
    <col min="3" max="3" width="15.28515625" style="3" customWidth="1"/>
    <col min="4" max="4" width="13.140625" style="3" customWidth="1"/>
    <col min="5" max="5" width="14" customWidth="1"/>
    <col min="6" max="6" width="9.140625" hidden="1" customWidth="1"/>
  </cols>
  <sheetData>
    <row r="1" spans="1:101" s="1" customFormat="1" ht="20.100000000000001" customHeight="1" x14ac:dyDescent="0.25">
      <c r="A1" s="27" t="s">
        <v>95</v>
      </c>
      <c r="B1" s="27"/>
      <c r="C1" s="27"/>
      <c r="D1" s="27"/>
      <c r="E1" s="27"/>
    </row>
    <row r="2" spans="1:101" s="1" customFormat="1" ht="20.100000000000001" customHeight="1" x14ac:dyDescent="0.25">
      <c r="A2" s="2"/>
      <c r="B2" s="27" t="s">
        <v>96</v>
      </c>
      <c r="C2" s="27"/>
      <c r="D2" s="27"/>
      <c r="E2" s="2"/>
    </row>
    <row r="3" spans="1:101" s="1" customFormat="1" ht="20.100000000000001" customHeight="1" x14ac:dyDescent="0.25">
      <c r="A3" s="2"/>
      <c r="B3" s="2"/>
      <c r="C3" s="2"/>
      <c r="D3" s="2"/>
      <c r="E3" s="17" t="s">
        <v>92</v>
      </c>
    </row>
    <row r="4" spans="1:101" s="4" customFormat="1" ht="24.75" customHeight="1" x14ac:dyDescent="0.25">
      <c r="A4" s="28" t="s">
        <v>0</v>
      </c>
      <c r="B4" s="29"/>
      <c r="C4" s="29"/>
      <c r="D4" s="29"/>
      <c r="E4" s="30" t="s">
        <v>91</v>
      </c>
      <c r="F4" s="30"/>
      <c r="G4" s="13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</row>
    <row r="5" spans="1:101" s="4" customFormat="1" ht="36" customHeight="1" x14ac:dyDescent="0.25">
      <c r="A5" s="16"/>
      <c r="B5" s="16" t="s">
        <v>1</v>
      </c>
      <c r="C5" s="16" t="s">
        <v>2</v>
      </c>
      <c r="D5" s="16" t="s">
        <v>3</v>
      </c>
      <c r="E5" s="30"/>
      <c r="F5" s="30"/>
      <c r="G5" s="13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</row>
    <row r="6" spans="1:101" s="4" customFormat="1" ht="18" customHeight="1" x14ac:dyDescent="0.25">
      <c r="A6" s="16">
        <v>2</v>
      </c>
      <c r="B6" s="16">
        <v>3</v>
      </c>
      <c r="C6" s="16">
        <v>4</v>
      </c>
      <c r="D6" s="16">
        <v>5</v>
      </c>
      <c r="E6" s="30">
        <v>6</v>
      </c>
      <c r="F6" s="30"/>
      <c r="G6" s="13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5"/>
    </row>
    <row r="7" spans="1:101" s="1" customFormat="1" ht="30" customHeight="1" x14ac:dyDescent="0.25">
      <c r="A7" s="5" t="s">
        <v>4</v>
      </c>
      <c r="B7" s="6" t="s">
        <v>5</v>
      </c>
      <c r="C7" s="7">
        <v>6378985</v>
      </c>
      <c r="D7" s="7">
        <v>6394113</v>
      </c>
      <c r="E7" s="11">
        <f>D7-C7</f>
        <v>15128</v>
      </c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</row>
    <row r="8" spans="1:101" s="1" customFormat="1" ht="30" customHeight="1" x14ac:dyDescent="0.25">
      <c r="A8" s="5" t="s">
        <v>6</v>
      </c>
      <c r="B8" s="6" t="s">
        <v>7</v>
      </c>
      <c r="C8" s="7">
        <v>14204466</v>
      </c>
      <c r="D8" s="7">
        <v>14204466</v>
      </c>
      <c r="E8" s="11">
        <f t="shared" ref="E8:E50" si="0">D8-C8</f>
        <v>0</v>
      </c>
    </row>
    <row r="9" spans="1:101" s="1" customFormat="1" ht="30" customHeight="1" x14ac:dyDescent="0.25">
      <c r="A9" s="5" t="s">
        <v>8</v>
      </c>
      <c r="B9" s="6" t="s">
        <v>9</v>
      </c>
      <c r="C9" s="7">
        <v>6704688</v>
      </c>
      <c r="D9" s="7">
        <v>6706472</v>
      </c>
      <c r="E9" s="11">
        <f t="shared" si="0"/>
        <v>1784</v>
      </c>
    </row>
    <row r="10" spans="1:101" s="1" customFormat="1" ht="30" customHeight="1" x14ac:dyDescent="0.25">
      <c r="A10" s="5" t="s">
        <v>10</v>
      </c>
      <c r="B10" s="6" t="s">
        <v>11</v>
      </c>
      <c r="C10" s="7">
        <v>1800000</v>
      </c>
      <c r="D10" s="7">
        <v>1800000</v>
      </c>
      <c r="E10" s="11">
        <f t="shared" si="0"/>
        <v>0</v>
      </c>
    </row>
    <row r="11" spans="1:101" s="1" customFormat="1" ht="30" customHeight="1" x14ac:dyDescent="0.25">
      <c r="A11" s="5" t="s">
        <v>12</v>
      </c>
      <c r="B11" s="6" t="s">
        <v>13</v>
      </c>
      <c r="C11" s="7">
        <v>13981450</v>
      </c>
      <c r="D11" s="7">
        <v>9527407</v>
      </c>
      <c r="E11" s="11">
        <f t="shared" si="0"/>
        <v>-4454043</v>
      </c>
    </row>
    <row r="12" spans="1:101" s="1" customFormat="1" ht="30" customHeight="1" x14ac:dyDescent="0.25">
      <c r="A12" s="5" t="s">
        <v>14</v>
      </c>
      <c r="B12" s="6" t="s">
        <v>15</v>
      </c>
      <c r="C12" s="7">
        <v>0</v>
      </c>
      <c r="D12" s="7">
        <v>5820</v>
      </c>
      <c r="E12" s="11">
        <f t="shared" si="0"/>
        <v>5820</v>
      </c>
    </row>
    <row r="13" spans="1:101" s="1" customFormat="1" ht="30" customHeight="1" x14ac:dyDescent="0.25">
      <c r="A13" s="5" t="s">
        <v>16</v>
      </c>
      <c r="B13" s="6" t="s">
        <v>17</v>
      </c>
      <c r="C13" s="7">
        <v>43069589</v>
      </c>
      <c r="D13" s="7">
        <f>SUM(D7:D12)</f>
        <v>38638278</v>
      </c>
      <c r="E13" s="11">
        <f t="shared" si="0"/>
        <v>-4431311</v>
      </c>
    </row>
    <row r="14" spans="1:101" s="1" customFormat="1" ht="30" customHeight="1" x14ac:dyDescent="0.25">
      <c r="A14" s="5" t="s">
        <v>18</v>
      </c>
      <c r="B14" s="6" t="s">
        <v>19</v>
      </c>
      <c r="C14" s="7">
        <v>15146800</v>
      </c>
      <c r="D14" s="7">
        <v>19857162</v>
      </c>
      <c r="E14" s="11">
        <f t="shared" si="0"/>
        <v>4710362</v>
      </c>
    </row>
    <row r="15" spans="1:101" s="1" customFormat="1" ht="30" customHeight="1" x14ac:dyDescent="0.25">
      <c r="A15" s="5" t="s">
        <v>20</v>
      </c>
      <c r="B15" s="6" t="s">
        <v>21</v>
      </c>
      <c r="C15" s="7">
        <v>0</v>
      </c>
      <c r="D15" s="7">
        <v>0</v>
      </c>
      <c r="E15" s="11">
        <f t="shared" si="0"/>
        <v>0</v>
      </c>
    </row>
    <row r="16" spans="1:101" s="1" customFormat="1" ht="30" customHeight="1" x14ac:dyDescent="0.25">
      <c r="A16" s="5" t="s">
        <v>22</v>
      </c>
      <c r="B16" s="6" t="s">
        <v>23</v>
      </c>
      <c r="C16" s="7">
        <v>0</v>
      </c>
      <c r="D16" s="7">
        <v>0</v>
      </c>
      <c r="E16" s="11">
        <f t="shared" si="0"/>
        <v>0</v>
      </c>
    </row>
    <row r="17" spans="1:5" s="1" customFormat="1" ht="30" customHeight="1" x14ac:dyDescent="0.25">
      <c r="A17" s="8" t="s">
        <v>24</v>
      </c>
      <c r="B17" s="9" t="s">
        <v>25</v>
      </c>
      <c r="C17" s="10">
        <v>58216389</v>
      </c>
      <c r="D17" s="10">
        <f>D13+D14</f>
        <v>58495440</v>
      </c>
      <c r="E17" s="12">
        <f t="shared" si="0"/>
        <v>279051</v>
      </c>
    </row>
    <row r="18" spans="1:5" s="1" customFormat="1" ht="30" customHeight="1" x14ac:dyDescent="0.25">
      <c r="A18" s="5" t="s">
        <v>26</v>
      </c>
      <c r="B18" s="6" t="s">
        <v>27</v>
      </c>
      <c r="C18" s="7">
        <v>41169513</v>
      </c>
      <c r="D18" s="7">
        <v>0</v>
      </c>
      <c r="E18" s="11">
        <f t="shared" si="0"/>
        <v>-41169513</v>
      </c>
    </row>
    <row r="19" spans="1:5" s="1" customFormat="1" ht="30" customHeight="1" x14ac:dyDescent="0.25">
      <c r="A19" s="5" t="s">
        <v>28</v>
      </c>
      <c r="B19" s="6" t="s">
        <v>29</v>
      </c>
      <c r="C19" s="7">
        <v>0</v>
      </c>
      <c r="D19" s="7">
        <v>0</v>
      </c>
      <c r="E19" s="11">
        <f t="shared" si="0"/>
        <v>0</v>
      </c>
    </row>
    <row r="20" spans="1:5" s="1" customFormat="1" ht="30" customHeight="1" x14ac:dyDescent="0.25">
      <c r="A20" s="8" t="s">
        <v>30</v>
      </c>
      <c r="B20" s="9" t="s">
        <v>31</v>
      </c>
      <c r="C20" s="10">
        <v>41169513</v>
      </c>
      <c r="D20" s="10">
        <v>0</v>
      </c>
      <c r="E20" s="12">
        <f t="shared" si="0"/>
        <v>-41169513</v>
      </c>
    </row>
    <row r="21" spans="1:5" s="1" customFormat="1" ht="30" customHeight="1" x14ac:dyDescent="0.25">
      <c r="A21" s="5" t="s">
        <v>32</v>
      </c>
      <c r="B21" s="6" t="s">
        <v>33</v>
      </c>
      <c r="C21" s="7">
        <v>4000000</v>
      </c>
      <c r="D21" s="7">
        <v>3653727</v>
      </c>
      <c r="E21" s="11">
        <f t="shared" si="0"/>
        <v>-346273</v>
      </c>
    </row>
    <row r="22" spans="1:5" s="1" customFormat="1" ht="30" customHeight="1" x14ac:dyDescent="0.25">
      <c r="A22" s="5" t="s">
        <v>34</v>
      </c>
      <c r="B22" s="6" t="s">
        <v>35</v>
      </c>
      <c r="C22" s="7">
        <v>0</v>
      </c>
      <c r="D22" s="7">
        <v>0</v>
      </c>
      <c r="E22" s="11">
        <f t="shared" si="0"/>
        <v>0</v>
      </c>
    </row>
    <row r="23" spans="1:5" s="1" customFormat="1" ht="30" customHeight="1" x14ac:dyDescent="0.25">
      <c r="A23" s="5" t="s">
        <v>36</v>
      </c>
      <c r="B23" s="6" t="s">
        <v>37</v>
      </c>
      <c r="C23" s="7">
        <v>0</v>
      </c>
      <c r="D23" s="7">
        <v>0</v>
      </c>
      <c r="E23" s="11">
        <f t="shared" si="0"/>
        <v>0</v>
      </c>
    </row>
    <row r="24" spans="1:5" s="1" customFormat="1" ht="30" customHeight="1" x14ac:dyDescent="0.25">
      <c r="A24" s="5" t="s">
        <v>38</v>
      </c>
      <c r="B24" s="6" t="s">
        <v>39</v>
      </c>
      <c r="C24" s="7">
        <v>24150000</v>
      </c>
      <c r="D24" s="7">
        <v>20973225</v>
      </c>
      <c r="E24" s="11">
        <f t="shared" si="0"/>
        <v>-3176775</v>
      </c>
    </row>
    <row r="25" spans="1:5" s="1" customFormat="1" ht="29.45" customHeight="1" x14ac:dyDescent="0.25">
      <c r="A25" s="5" t="s">
        <v>40</v>
      </c>
      <c r="B25" s="6" t="s">
        <v>41</v>
      </c>
      <c r="C25" s="7">
        <v>0</v>
      </c>
      <c r="D25" s="7">
        <v>0</v>
      </c>
      <c r="E25" s="11">
        <f t="shared" si="0"/>
        <v>0</v>
      </c>
    </row>
    <row r="26" spans="1:5" s="1" customFormat="1" ht="29.45" customHeight="1" x14ac:dyDescent="0.25">
      <c r="A26" s="5" t="s">
        <v>42</v>
      </c>
      <c r="B26" s="6" t="s">
        <v>43</v>
      </c>
      <c r="C26" s="7">
        <v>1150000</v>
      </c>
      <c r="D26" s="7">
        <v>1262172</v>
      </c>
      <c r="E26" s="11">
        <f t="shared" si="0"/>
        <v>112172</v>
      </c>
    </row>
    <row r="27" spans="1:5" s="1" customFormat="1" ht="30" customHeight="1" x14ac:dyDescent="0.25">
      <c r="A27" s="5" t="s">
        <v>44</v>
      </c>
      <c r="B27" s="6" t="s">
        <v>45</v>
      </c>
      <c r="C27" s="7">
        <v>0</v>
      </c>
      <c r="D27" s="7">
        <v>0</v>
      </c>
      <c r="E27" s="11">
        <f t="shared" si="0"/>
        <v>0</v>
      </c>
    </row>
    <row r="28" spans="1:5" s="1" customFormat="1" ht="28.15" customHeight="1" x14ac:dyDescent="0.25">
      <c r="A28" s="5" t="s">
        <v>46</v>
      </c>
      <c r="B28" s="6" t="s">
        <v>47</v>
      </c>
      <c r="C28" s="7">
        <v>25300000</v>
      </c>
      <c r="D28" s="7">
        <f>D24+D26</f>
        <v>22235397</v>
      </c>
      <c r="E28" s="11">
        <f t="shared" si="0"/>
        <v>-3064603</v>
      </c>
    </row>
    <row r="29" spans="1:5" s="1" customFormat="1" ht="30" customHeight="1" x14ac:dyDescent="0.25">
      <c r="A29" s="5" t="s">
        <v>48</v>
      </c>
      <c r="B29" s="6" t="s">
        <v>49</v>
      </c>
      <c r="C29" s="7">
        <v>0</v>
      </c>
      <c r="D29" s="7">
        <v>42434</v>
      </c>
      <c r="E29" s="11">
        <f t="shared" si="0"/>
        <v>42434</v>
      </c>
    </row>
    <row r="30" spans="1:5" s="1" customFormat="1" ht="15" customHeight="1" x14ac:dyDescent="0.25">
      <c r="A30" s="5" t="s">
        <v>50</v>
      </c>
      <c r="B30" s="6" t="s">
        <v>51</v>
      </c>
      <c r="C30" s="7">
        <v>0</v>
      </c>
      <c r="D30" s="7">
        <v>0</v>
      </c>
      <c r="E30" s="11">
        <f t="shared" si="0"/>
        <v>0</v>
      </c>
    </row>
    <row r="31" spans="1:5" s="1" customFormat="1" ht="28.9" customHeight="1" x14ac:dyDescent="0.25">
      <c r="A31" s="5" t="s">
        <v>52</v>
      </c>
      <c r="B31" s="6" t="s">
        <v>53</v>
      </c>
      <c r="C31" s="7">
        <v>0</v>
      </c>
      <c r="D31" s="7">
        <v>0</v>
      </c>
      <c r="E31" s="11">
        <f t="shared" si="0"/>
        <v>0</v>
      </c>
    </row>
    <row r="32" spans="1:5" s="1" customFormat="1" ht="28.9" customHeight="1" x14ac:dyDescent="0.25">
      <c r="A32" s="8" t="s">
        <v>54</v>
      </c>
      <c r="B32" s="9" t="s">
        <v>55</v>
      </c>
      <c r="C32" s="10">
        <v>29300000</v>
      </c>
      <c r="D32" s="10">
        <f>D21+D28+D29</f>
        <v>25931558</v>
      </c>
      <c r="E32" s="12">
        <f t="shared" si="0"/>
        <v>-3368442</v>
      </c>
    </row>
    <row r="33" spans="1:5" s="1" customFormat="1" ht="28.15" customHeight="1" x14ac:dyDescent="0.25">
      <c r="A33" s="5" t="s">
        <v>56</v>
      </c>
      <c r="B33" s="6" t="s">
        <v>57</v>
      </c>
      <c r="C33" s="7">
        <v>0</v>
      </c>
      <c r="D33" s="7">
        <v>7000</v>
      </c>
      <c r="E33" s="11">
        <f t="shared" si="0"/>
        <v>7000</v>
      </c>
    </row>
    <row r="34" spans="1:5" s="1" customFormat="1" ht="29.45" customHeight="1" x14ac:dyDescent="0.25">
      <c r="A34" s="5" t="s">
        <v>58</v>
      </c>
      <c r="B34" s="6" t="s">
        <v>59</v>
      </c>
      <c r="C34" s="7">
        <v>2900000</v>
      </c>
      <c r="D34" s="7">
        <v>2797021</v>
      </c>
      <c r="E34" s="11">
        <f t="shared" si="0"/>
        <v>-102979</v>
      </c>
    </row>
    <row r="35" spans="1:5" s="1" customFormat="1" ht="15.6" customHeight="1" x14ac:dyDescent="0.25">
      <c r="A35" s="5" t="s">
        <v>60</v>
      </c>
      <c r="B35" s="6" t="s">
        <v>61</v>
      </c>
      <c r="C35" s="7">
        <v>3250000</v>
      </c>
      <c r="D35" s="7">
        <v>3261000</v>
      </c>
      <c r="E35" s="11">
        <f t="shared" si="0"/>
        <v>11000</v>
      </c>
    </row>
    <row r="36" spans="1:5" s="1" customFormat="1" ht="30" customHeight="1" x14ac:dyDescent="0.25">
      <c r="A36" s="5" t="s">
        <v>62</v>
      </c>
      <c r="B36" s="6" t="s">
        <v>63</v>
      </c>
      <c r="C36" s="7">
        <v>500</v>
      </c>
      <c r="D36" s="7">
        <v>38</v>
      </c>
      <c r="E36" s="11">
        <f t="shared" si="0"/>
        <v>-462</v>
      </c>
    </row>
    <row r="37" spans="1:5" s="1" customFormat="1" ht="30" customHeight="1" x14ac:dyDescent="0.25">
      <c r="A37" s="5" t="s">
        <v>64</v>
      </c>
      <c r="B37" s="6" t="s">
        <v>65</v>
      </c>
      <c r="C37" s="7">
        <v>500</v>
      </c>
      <c r="D37" s="7">
        <v>38</v>
      </c>
      <c r="E37" s="11">
        <f t="shared" si="0"/>
        <v>-462</v>
      </c>
    </row>
    <row r="38" spans="1:5" s="1" customFormat="1" ht="30" customHeight="1" x14ac:dyDescent="0.25">
      <c r="A38" s="5" t="s">
        <v>66</v>
      </c>
      <c r="B38" s="6" t="s">
        <v>67</v>
      </c>
      <c r="C38" s="7">
        <v>0</v>
      </c>
      <c r="D38" s="7">
        <v>27980</v>
      </c>
      <c r="E38" s="11">
        <f t="shared" si="0"/>
        <v>27980</v>
      </c>
    </row>
    <row r="39" spans="1:5" s="1" customFormat="1" ht="29.45" customHeight="1" x14ac:dyDescent="0.25">
      <c r="A39" s="5" t="s">
        <v>68</v>
      </c>
      <c r="B39" s="6" t="s">
        <v>69</v>
      </c>
      <c r="C39" s="7">
        <v>0</v>
      </c>
      <c r="D39" s="7">
        <v>57291</v>
      </c>
      <c r="E39" s="11">
        <f t="shared" si="0"/>
        <v>57291</v>
      </c>
    </row>
    <row r="40" spans="1:5" s="1" customFormat="1" ht="30" customHeight="1" x14ac:dyDescent="0.25">
      <c r="A40" s="8" t="s">
        <v>70</v>
      </c>
      <c r="B40" s="9" t="s">
        <v>71</v>
      </c>
      <c r="C40" s="10">
        <v>6150500</v>
      </c>
      <c r="D40" s="10">
        <f>D33+D34+D35+D37+D38+D39</f>
        <v>6150330</v>
      </c>
      <c r="E40" s="11">
        <f t="shared" si="0"/>
        <v>-170</v>
      </c>
    </row>
    <row r="41" spans="1:5" s="1" customFormat="1" ht="30" customHeight="1" x14ac:dyDescent="0.25">
      <c r="A41" s="5" t="s">
        <v>72</v>
      </c>
      <c r="B41" s="6" t="s">
        <v>73</v>
      </c>
      <c r="C41" s="7">
        <v>0</v>
      </c>
      <c r="D41" s="7">
        <v>2127500</v>
      </c>
      <c r="E41" s="11">
        <f t="shared" si="0"/>
        <v>2127500</v>
      </c>
    </row>
    <row r="42" spans="1:5" s="1" customFormat="1" ht="30" customHeight="1" x14ac:dyDescent="0.25">
      <c r="A42" s="8" t="s">
        <v>74</v>
      </c>
      <c r="B42" s="9" t="s">
        <v>75</v>
      </c>
      <c r="C42" s="10">
        <v>0</v>
      </c>
      <c r="D42" s="10">
        <v>2127500</v>
      </c>
      <c r="E42" s="12">
        <f t="shared" si="0"/>
        <v>2127500</v>
      </c>
    </row>
    <row r="43" spans="1:5" s="1" customFormat="1" ht="30" customHeight="1" x14ac:dyDescent="0.25">
      <c r="A43" s="5" t="s">
        <v>76</v>
      </c>
      <c r="B43" s="6" t="s">
        <v>77</v>
      </c>
      <c r="C43" s="7">
        <v>0</v>
      </c>
      <c r="D43" s="7">
        <v>200270</v>
      </c>
      <c r="E43" s="11">
        <f t="shared" si="0"/>
        <v>200270</v>
      </c>
    </row>
    <row r="44" spans="1:5" s="1" customFormat="1" ht="30" customHeight="1" x14ac:dyDescent="0.25">
      <c r="A44" s="5" t="s">
        <v>78</v>
      </c>
      <c r="B44" s="6" t="s">
        <v>79</v>
      </c>
      <c r="C44" s="7">
        <v>0</v>
      </c>
      <c r="D44" s="7">
        <v>0</v>
      </c>
      <c r="E44" s="11">
        <f t="shared" si="0"/>
        <v>0</v>
      </c>
    </row>
    <row r="45" spans="1:5" s="1" customFormat="1" ht="16.149999999999999" customHeight="1" x14ac:dyDescent="0.25">
      <c r="A45" s="5" t="s">
        <v>80</v>
      </c>
      <c r="B45" s="6" t="s">
        <v>94</v>
      </c>
      <c r="C45" s="7">
        <v>0</v>
      </c>
      <c r="D45" s="7">
        <v>0</v>
      </c>
      <c r="E45" s="11">
        <f t="shared" si="0"/>
        <v>0</v>
      </c>
    </row>
    <row r="46" spans="1:5" s="1" customFormat="1" ht="28.15" customHeight="1" x14ac:dyDescent="0.25">
      <c r="A46" s="8" t="s">
        <v>81</v>
      </c>
      <c r="B46" s="9" t="s">
        <v>82</v>
      </c>
      <c r="C46" s="10">
        <v>0</v>
      </c>
      <c r="D46" s="10">
        <v>200270</v>
      </c>
      <c r="E46" s="11">
        <f t="shared" si="0"/>
        <v>200270</v>
      </c>
    </row>
    <row r="47" spans="1:5" s="1" customFormat="1" ht="28.15" customHeight="1" x14ac:dyDescent="0.25">
      <c r="A47" s="5" t="s">
        <v>83</v>
      </c>
      <c r="B47" s="6" t="s">
        <v>84</v>
      </c>
      <c r="C47" s="7">
        <v>100000</v>
      </c>
      <c r="D47" s="7">
        <v>257180</v>
      </c>
      <c r="E47" s="11">
        <f t="shared" si="0"/>
        <v>157180</v>
      </c>
    </row>
    <row r="48" spans="1:5" s="1" customFormat="1" ht="29.45" customHeight="1" x14ac:dyDescent="0.25">
      <c r="A48" s="5" t="s">
        <v>85</v>
      </c>
      <c r="B48" s="6" t="s">
        <v>86</v>
      </c>
      <c r="C48" s="7">
        <v>0</v>
      </c>
      <c r="D48" s="7">
        <v>0</v>
      </c>
      <c r="E48" s="11">
        <f t="shared" si="0"/>
        <v>0</v>
      </c>
    </row>
    <row r="49" spans="1:5" s="1" customFormat="1" ht="30" customHeight="1" x14ac:dyDescent="0.25">
      <c r="A49" s="8" t="s">
        <v>87</v>
      </c>
      <c r="B49" s="9" t="s">
        <v>88</v>
      </c>
      <c r="C49" s="10">
        <v>100000</v>
      </c>
      <c r="D49" s="10">
        <v>257180</v>
      </c>
      <c r="E49" s="11">
        <f t="shared" si="0"/>
        <v>157180</v>
      </c>
    </row>
    <row r="50" spans="1:5" s="1" customFormat="1" ht="30" customHeight="1" x14ac:dyDescent="0.25">
      <c r="A50" s="8" t="s">
        <v>89</v>
      </c>
      <c r="B50" s="9" t="s">
        <v>90</v>
      </c>
      <c r="C50" s="10">
        <v>134936402</v>
      </c>
      <c r="D50" s="10">
        <f>D17+D32+D40+D42+D46+D49</f>
        <v>93162278</v>
      </c>
      <c r="E50" s="12">
        <f t="shared" si="0"/>
        <v>-41774124</v>
      </c>
    </row>
    <row r="51" spans="1:5" ht="12" customHeight="1" x14ac:dyDescent="0.25"/>
    <row r="52" spans="1:5" ht="24.95" customHeight="1" x14ac:dyDescent="0.25">
      <c r="A52" s="18" t="s">
        <v>93</v>
      </c>
      <c r="B52" s="18"/>
      <c r="C52" s="18"/>
      <c r="D52" s="18"/>
      <c r="E52" s="19" t="s">
        <v>92</v>
      </c>
    </row>
    <row r="53" spans="1:5" ht="24.95" customHeight="1" x14ac:dyDescent="0.25">
      <c r="A53" s="24" t="s">
        <v>0</v>
      </c>
      <c r="B53" s="25"/>
      <c r="C53" s="25"/>
      <c r="D53" s="25"/>
      <c r="E53" s="26"/>
    </row>
    <row r="54" spans="1:5" ht="24.95" customHeight="1" x14ac:dyDescent="0.25">
      <c r="A54" s="20"/>
      <c r="B54" s="20" t="s">
        <v>1</v>
      </c>
      <c r="C54" s="20" t="s">
        <v>2</v>
      </c>
      <c r="D54" s="20" t="s">
        <v>3</v>
      </c>
      <c r="E54" s="20" t="s">
        <v>91</v>
      </c>
    </row>
    <row r="55" spans="1:5" ht="24.95" customHeight="1" x14ac:dyDescent="0.25">
      <c r="A55" s="20">
        <v>2</v>
      </c>
      <c r="B55" s="20">
        <v>3</v>
      </c>
      <c r="C55" s="20">
        <v>4</v>
      </c>
      <c r="D55" s="20">
        <v>5</v>
      </c>
      <c r="E55" s="21">
        <v>6</v>
      </c>
    </row>
    <row r="56" spans="1:5" ht="30" customHeight="1" x14ac:dyDescent="0.25">
      <c r="A56" s="5" t="s">
        <v>66</v>
      </c>
      <c r="B56" s="6" t="s">
        <v>67</v>
      </c>
      <c r="C56" s="7">
        <v>0</v>
      </c>
      <c r="D56" s="7">
        <v>5030</v>
      </c>
      <c r="E56" s="22">
        <f>D56-C56</f>
        <v>5030</v>
      </c>
    </row>
    <row r="57" spans="1:5" ht="30" customHeight="1" x14ac:dyDescent="0.25">
      <c r="A57" s="5" t="s">
        <v>68</v>
      </c>
      <c r="B57" s="6" t="s">
        <v>69</v>
      </c>
      <c r="C57" s="7">
        <v>0</v>
      </c>
      <c r="D57" s="7">
        <v>3855</v>
      </c>
      <c r="E57" s="22">
        <f t="shared" ref="E57:E59" si="1">D57-C57</f>
        <v>3855</v>
      </c>
    </row>
    <row r="58" spans="1:5" ht="30" customHeight="1" x14ac:dyDescent="0.25">
      <c r="A58" s="8" t="s">
        <v>70</v>
      </c>
      <c r="B58" s="9" t="s">
        <v>71</v>
      </c>
      <c r="C58" s="10">
        <v>0</v>
      </c>
      <c r="D58" s="10">
        <f>SUM(D56:D57)</f>
        <v>8885</v>
      </c>
      <c r="E58" s="23">
        <f t="shared" si="1"/>
        <v>8885</v>
      </c>
    </row>
    <row r="59" spans="1:5" ht="30" customHeight="1" x14ac:dyDescent="0.25">
      <c r="A59" s="8" t="s">
        <v>89</v>
      </c>
      <c r="B59" s="9" t="s">
        <v>90</v>
      </c>
      <c r="C59" s="10">
        <v>0</v>
      </c>
      <c r="D59" s="10">
        <v>8885</v>
      </c>
      <c r="E59" s="23">
        <f t="shared" si="1"/>
        <v>8885</v>
      </c>
    </row>
  </sheetData>
  <mergeCells count="6">
    <mergeCell ref="A53:E53"/>
    <mergeCell ref="A1:E1"/>
    <mergeCell ref="A4:D4"/>
    <mergeCell ref="E4:F5"/>
    <mergeCell ref="E6:F6"/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2019-05-26T17:00:25Z</dcterms:modified>
</cp:coreProperties>
</file>