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3.1. sz. mell EOI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'9.3.1. sz. mell EOI'!$1:$6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<sst xmlns="http://schemas.openxmlformats.org/spreadsheetml/2006/main" count="111" uniqueCount="97">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</sst>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6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6" borderId="5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3" fillId="27" borderId="7" applyNumberFormat="0" applyFont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5" borderId="8" applyNumberFormat="0" applyAlignment="0" applyProtection="0"/>
    <xf numFmtId="0" fontId="5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56" fillId="0" borderId="9" applyNumberFormat="0" applyFill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7" fillId="36" borderId="0" applyNumberFormat="0" applyBorder="0" applyAlignment="0" applyProtection="0"/>
    <xf numFmtId="0" fontId="58" fillId="37" borderId="0" applyNumberFormat="0" applyBorder="0" applyAlignment="0" applyProtection="0"/>
    <xf numFmtId="0" fontId="59" fillId="35" borderId="1" applyNumberFormat="0" applyAlignment="0" applyProtection="0"/>
    <xf numFmtId="9" fontId="43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70" applyFont="1" applyFill="1" applyBorder="1" applyAlignment="1" applyProtection="1">
      <alignment horizontal="left" vertical="center" wrapText="1" indent="1"/>
      <protection/>
    </xf>
    <xf numFmtId="164" fontId="3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70" applyFont="1" applyFill="1" applyBorder="1" applyAlignment="1" applyProtection="1">
      <alignment horizontal="left" vertical="center" wrapText="1" inden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70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70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7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70" applyFont="1" applyFill="1" applyBorder="1" applyAlignment="1" applyProtection="1">
      <alignment horizontal="left" vertical="center" wrapText="1" inden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70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70" applyFont="1" applyFill="1" applyBorder="1" applyAlignment="1" applyProtection="1">
      <alignment horizontal="left" vertical="center" wrapText="1" indent="1"/>
      <protection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164" fontId="6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8" xfId="0" applyFont="1" applyBorder="1" applyAlignment="1" applyProtection="1">
      <alignment horizontal="left" wrapText="1" indent="1"/>
      <protection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vertical="center" wrapText="1"/>
      <protection/>
    </xf>
    <xf numFmtId="164" fontId="6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6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3" fontId="3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0" applyFont="1" applyFill="1" applyAlignment="1" applyProtection="1">
      <alignment vertical="center" wrapText="1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2_2017.(VII.28.)%20&#246;nkorm.rend.mell&#233;klete-2017.%20&#233;vi%20k&#246;lts&#233;gvet&#233;s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8">
    <tabColor rgb="FF92D050"/>
  </sheetPr>
  <dimension ref="A1:C60"/>
  <sheetViews>
    <sheetView tabSelected="1" view="pageLayout" zoomScaleNormal="145" workbookViewId="0" topLeftCell="A1">
      <selection activeCell="C6" sqref="C6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76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11960854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600000</v>
      </c>
    </row>
    <row r="11" spans="1:3" s="28" customFormat="1" ht="12" customHeight="1">
      <c r="A11" s="32" t="s">
        <v>20</v>
      </c>
      <c r="B11" s="33" t="s">
        <v>21</v>
      </c>
      <c r="C11" s="34">
        <v>4100000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1409334</v>
      </c>
    </row>
    <row r="14" spans="1:3" s="28" customFormat="1" ht="12" customHeight="1">
      <c r="A14" s="32" t="s">
        <v>26</v>
      </c>
      <c r="B14" s="33" t="s">
        <v>27</v>
      </c>
      <c r="C14" s="34">
        <v>1649520</v>
      </c>
    </row>
    <row r="15" spans="1:3" s="28" customFormat="1" ht="12" customHeight="1">
      <c r="A15" s="32" t="s">
        <v>28</v>
      </c>
      <c r="B15" s="35" t="s">
        <v>29</v>
      </c>
      <c r="C15" s="34">
        <v>4192000</v>
      </c>
    </row>
    <row r="16" spans="1:3" s="28" customFormat="1" ht="12" customHeight="1">
      <c r="A16" s="32" t="s">
        <v>30</v>
      </c>
      <c r="B16" s="33" t="s">
        <v>31</v>
      </c>
      <c r="C16" s="36">
        <v>10000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11960854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279192737</v>
      </c>
    </row>
    <row r="38" spans="1:3" s="28" customFormat="1" ht="12" customHeight="1">
      <c r="A38" s="43" t="s">
        <v>73</v>
      </c>
      <c r="B38" s="44" t="s">
        <v>74</v>
      </c>
      <c r="C38" s="45">
        <v>291569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53">
        <f>275320023+18952+840344+578000+157000+30000+600000+200000+1156849</f>
        <v>278901168</v>
      </c>
    </row>
    <row r="41" spans="1:3" s="37" customFormat="1" ht="15" customHeight="1" thickBot="1">
      <c r="A41" s="52" t="s">
        <v>79</v>
      </c>
      <c r="B41" s="54" t="s">
        <v>80</v>
      </c>
      <c r="C41" s="55">
        <f>+C36+C37</f>
        <v>291153591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5"/>
    </row>
    <row r="45" spans="1:3" s="64" customFormat="1" ht="12" customHeight="1" thickBot="1">
      <c r="A45" s="40" t="s">
        <v>14</v>
      </c>
      <c r="B45" s="41" t="s">
        <v>82</v>
      </c>
      <c r="C45" s="27">
        <f>SUM(C46:C50)</f>
        <v>288338516</v>
      </c>
    </row>
    <row r="46" spans="1:3" ht="12" customHeight="1">
      <c r="A46" s="32" t="s">
        <v>16</v>
      </c>
      <c r="B46" s="39" t="s">
        <v>83</v>
      </c>
      <c r="C46" s="65">
        <f>175696049+14952+155200+948237</f>
        <v>176814438</v>
      </c>
    </row>
    <row r="47" spans="1:3" ht="12" customHeight="1">
      <c r="A47" s="32" t="s">
        <v>18</v>
      </c>
      <c r="B47" s="33" t="s">
        <v>84</v>
      </c>
      <c r="C47" s="66">
        <f>41986053+4000+34144+208612</f>
        <v>42232809</v>
      </c>
    </row>
    <row r="48" spans="1:3" ht="12" customHeight="1">
      <c r="A48" s="32" t="s">
        <v>20</v>
      </c>
      <c r="B48" s="33" t="s">
        <v>85</v>
      </c>
      <c r="C48" s="67">
        <f>68610269+651000+30000</f>
        <v>69291269</v>
      </c>
    </row>
    <row r="49" spans="1:3" ht="12" customHeight="1">
      <c r="A49" s="32" t="s">
        <v>22</v>
      </c>
      <c r="B49" s="33" t="s">
        <v>86</v>
      </c>
      <c r="C49" s="67"/>
    </row>
    <row r="50" spans="1:3" ht="12" customHeight="1" thickBot="1">
      <c r="A50" s="32" t="s">
        <v>24</v>
      </c>
      <c r="B50" s="33" t="s">
        <v>87</v>
      </c>
      <c r="C50" s="67"/>
    </row>
    <row r="51" spans="1:3" ht="12" customHeight="1" thickBot="1">
      <c r="A51" s="40" t="s">
        <v>38</v>
      </c>
      <c r="B51" s="41" t="s">
        <v>88</v>
      </c>
      <c r="C51" s="27">
        <f>SUM(C52:C54)</f>
        <v>2815075</v>
      </c>
    </row>
    <row r="52" spans="1:3" s="64" customFormat="1" ht="12" customHeight="1">
      <c r="A52" s="32" t="s">
        <v>40</v>
      </c>
      <c r="B52" s="39" t="s">
        <v>89</v>
      </c>
      <c r="C52" s="68">
        <f>1280075</f>
        <v>1280075</v>
      </c>
    </row>
    <row r="53" spans="1:3" ht="12" customHeight="1">
      <c r="A53" s="32" t="s">
        <v>42</v>
      </c>
      <c r="B53" s="33" t="s">
        <v>90</v>
      </c>
      <c r="C53" s="66">
        <f>578000+157000+600000+200000</f>
        <v>1535000</v>
      </c>
    </row>
    <row r="54" spans="1:3" ht="12" customHeight="1">
      <c r="A54" s="32" t="s">
        <v>44</v>
      </c>
      <c r="B54" s="33" t="s">
        <v>91</v>
      </c>
      <c r="C54" s="67"/>
    </row>
    <row r="55" spans="1:3" ht="12" customHeight="1" thickBot="1">
      <c r="A55" s="32" t="s">
        <v>46</v>
      </c>
      <c r="B55" s="33" t="s">
        <v>92</v>
      </c>
      <c r="C55" s="67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9" t="s">
        <v>94</v>
      </c>
      <c r="C57" s="70">
        <f>+C45+C51+C56</f>
        <v>291153591</v>
      </c>
    </row>
    <row r="58" ht="15" customHeight="1" thickBot="1">
      <c r="C58" s="72"/>
    </row>
    <row r="59" spans="1:3" ht="14.25" customHeight="1" thickBot="1">
      <c r="A59" s="73" t="s">
        <v>95</v>
      </c>
      <c r="B59" s="74"/>
      <c r="C59" s="75">
        <v>55</v>
      </c>
    </row>
    <row r="60" spans="1:3" ht="13.5" thickBot="1">
      <c r="A60" s="73" t="s">
        <v>96</v>
      </c>
      <c r="B60" s="74"/>
      <c r="C60" s="7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20. melléklet a 22/2017.(VII.28.)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2017-07-28T07:33:38Z</dcterms:created>
  <dcterms:modified xsi:type="dcterms:W3CDTF">2017-07-28T07:33:40Z</dcterms:modified>
  <cp:category/>
  <cp:version/>
  <cp:contentType/>
  <cp:contentStatus/>
</cp:coreProperties>
</file>