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1">'2.kiadások működés,felh.Önk.'!$A$1:$N$129</definedName>
    <definedName name="Excel_BuiltIn_Print_Area" localSheetId="1">'2.kiadások működés,felh.Önk.'!$A$1:$J$129</definedName>
    <definedName name="Excel_BuiltIn_Print_Area" localSheetId="1">'2.kiadások működés,felh.Önk.'!$A$1:$C$129</definedName>
    <definedName name="Excel_BuiltIn_Print_Area" localSheetId="2">'4.kiadások működés,felh.Óvoda'!$A$1:$E$123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<sst xmlns="http://schemas.openxmlformats.org/spreadsheetml/2006/main" count="2087" uniqueCount="743">
  <si>
    <t>Rinyabesenyő Község Önkormányzata 2016. évi költségvetése</t>
  </si>
  <si>
    <t>Az egységes rovatrend szerint a kiemelt kiadási és bevételi jogcímek</t>
  </si>
  <si>
    <t>e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</si>
  <si>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</si>
  <si>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</si>
  <si>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</si>
  <si>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</si>
  <si>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</si>
  <si>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</si>
  <si>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</si>
  <si>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</si>
  <si>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</si>
  <si>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</si>
  <si>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</si>
  <si>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</si>
  <si>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</si>
  <si>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</si>
  <si>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</si>
  <si>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</si>
  <si>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</si>
  <si>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</si>
  <si>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</si>
  <si>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</si>
  <si>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</si>
  <si>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</si>
  <si>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2016. évi költségvetése</t>
  </si>
  <si>
    <t>Kiadások (E Ft)</t>
  </si>
  <si>
    <t>ÖNKORMÁNYZATI ELŐIRÁNYZATOK</t>
  </si>
  <si>
    <t>Rovat megnevezése</t>
  </si>
  <si>
    <t>Rovat-szám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</si>
  <si>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</si>
  <si>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</si>
  <si>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</si>
  <si>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</si>
  <si>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</si>
  <si>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</si>
  <si>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</si>
  <si>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</si>
  <si>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szoc kiad.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</si>
  <si>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</si>
  <si>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</si>
  <si>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</si>
  <si>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</si>
  <si>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</si>
  <si>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</si>
  <si>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</si>
  <si>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</si>
  <si>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</si>
  <si>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</si>
  <si>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</si>
  <si>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</si>
  <si>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</si>
  <si>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</si>
  <si>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</si>
  <si>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</si>
  <si>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</si>
  <si>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</si>
  <si>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</si>
  <si>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</si>
  <si>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</si>
  <si>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</si>
  <si>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</si>
  <si>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</si>
  <si>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</si>
  <si>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</si>
  <si>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</si>
  <si>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</si>
  <si>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</si>
  <si>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</si>
  <si>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</si>
  <si>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</si>
  <si>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</si>
  <si>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</si>
  <si>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</si>
  <si>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</si>
  <si>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</si>
  <si>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</si>
  <si>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</si>
  <si>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</si>
  <si>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</si>
  <si>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</si>
  <si>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</si>
  <si>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</si>
  <si>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</si>
  <si>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</si>
  <si>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</si>
  <si>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</si>
  <si>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</si>
  <si>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</si>
  <si>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</si>
  <si>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</si>
  <si>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</si>
  <si>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</si>
  <si>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</si>
  <si>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</si>
  <si>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</si>
  <si>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</si>
  <si>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</si>
  <si>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</si>
  <si>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</si>
  <si>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</si>
  <si>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</si>
  <si>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</si>
  <si>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</si>
  <si>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</si>
  <si>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</si>
  <si>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</si>
  <si>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</si>
  <si>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</si>
  <si>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</si>
  <si>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</si>
  <si>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</si>
  <si>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</si>
  <si>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</si>
  <si>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</si>
  <si>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</si>
  <si>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</si>
  <si>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</si>
  <si>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</si>
  <si>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</si>
  <si>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</si>
  <si>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</si>
  <si>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</si>
  <si>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</si>
  <si>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</si>
  <si>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</si>
  <si>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</si>
  <si>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</si>
  <si>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</si>
  <si>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</si>
  <si>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</si>
  <si>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</si>
  <si>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</si>
  <si>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</si>
  <si>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</si>
  <si>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</si>
  <si>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</si>
  <si>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</si>
  <si>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</si>
  <si>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</si>
  <si>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</si>
  <si>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</si>
  <si>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</si>
  <si>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</si>
  <si>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</si>
  <si>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</si>
  <si>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</si>
  <si>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</si>
  <si>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</si>
  <si>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</si>
  <si>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</si>
  <si>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</si>
  <si>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</si>
  <si>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</si>
  <si>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</si>
  <si>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</si>
  <si>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</si>
  <si>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</si>
  <si>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</si>
  <si>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</si>
  <si>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</si>
  <si>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</si>
  <si>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</si>
  <si>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</si>
  <si>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</si>
  <si>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</si>
  <si>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</si>
  <si>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</si>
  <si>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</si>
  <si>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</si>
  <si>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</si>
  <si>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</si>
  <si>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</si>
  <si>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</si>
  <si>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</si>
  <si>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</si>
  <si>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</si>
  <si>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</si>
  <si>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</si>
  <si>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</si>
  <si>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</si>
  <si>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</si>
  <si>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</si>
  <si>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</si>
  <si>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</si>
  <si>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</si>
  <si>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</si>
  <si>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</si>
  <si>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</si>
  <si>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</si>
  <si>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</si>
  <si>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</si>
  <si>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</si>
  <si>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</si>
  <si>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</si>
  <si>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</si>
  <si>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</si>
  <si>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</si>
  <si>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</si>
  <si>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</si>
  <si>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</si>
  <si>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</si>
  <si>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</si>
  <si>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</si>
  <si>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</si>
  <si>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</si>
  <si>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</si>
  <si>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</si>
  <si>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</si>
  <si>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</si>
  <si>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</si>
  <si>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</si>
  <si>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</si>
  <si>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</si>
  <si>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</si>
  <si>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</si>
  <si>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</si>
  <si>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</si>
  <si>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</si>
  <si>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</si>
  <si>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</si>
  <si>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</si>
  <si>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</si>
  <si>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</si>
  <si>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</si>
  <si>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</si>
  <si>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</si>
  <si>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</si>
  <si>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</si>
  <si>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</si>
  <si>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</si>
  <si>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</si>
  <si>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</si>
  <si>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</si>
  <si>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</si>
  <si>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</si>
  <si>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</si>
  <si>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</si>
  <si>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</si>
  <si>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</si>
  <si>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</si>
  <si>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</si>
  <si>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</si>
  <si>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</si>
  <si>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</si>
  <si>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</si>
  <si>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</si>
  <si>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</si>
  <si>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</si>
  <si>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</si>
  <si>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</si>
  <si>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</si>
  <si>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</si>
  <si>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</si>
  <si>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</si>
  <si>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</si>
  <si>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</si>
  <si>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</si>
  <si>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</si>
  <si>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</si>
  <si>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</si>
  <si>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</si>
  <si>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</si>
  <si>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</si>
  <si>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</si>
  <si>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</si>
  <si>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</si>
  <si>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</si>
  <si>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</si>
  <si>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</si>
  <si>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</si>
  <si>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</si>
  <si>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</si>
  <si>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</si>
  <si>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</si>
  <si>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</si>
  <si>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</si>
  <si>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</si>
  <si>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</si>
  <si>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</si>
  <si>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</si>
  <si>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</si>
  <si>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Kiadások ( Ft)</t>
  </si>
  <si>
    <t>RINYABESENYŐI NAPKÖZIOTTHONOS ÓVODA ELŐIRÁNYZATAI</t>
  </si>
  <si>
    <t>091110</t>
  </si>
  <si>
    <t>091140</t>
  </si>
  <si>
    <t>096010</t>
  </si>
  <si>
    <t>Kiadások (Ft)</t>
  </si>
  <si>
    <t>ÖNKORMÁNYZAT ÉS KÖLTSÉGVETÉSI SZERVEI ELŐIRÁNYZATA MINDÖSSZESEN</t>
  </si>
  <si>
    <t>Önkormányzat</t>
  </si>
  <si>
    <t>Óvoda</t>
  </si>
  <si>
    <t>ÖSSZESEN</t>
  </si>
  <si>
    <t>Bevételek (Ft)</t>
  </si>
  <si>
    <t>Rovat-
szám</t>
  </si>
  <si>
    <t>összes bev. Önkormányzat</t>
  </si>
  <si>
    <t>041233</t>
  </si>
  <si>
    <t>adó bevételek</t>
  </si>
  <si>
    <t>MARADV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</si>
  <si>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</si>
  <si>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</si>
  <si>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</si>
  <si>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</si>
  <si>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</si>
  <si>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</si>
  <si>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</si>
  <si>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</si>
  <si>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</si>
  <si>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</si>
  <si>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</si>
  <si>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</si>
  <si>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</si>
  <si>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</si>
  <si>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</si>
  <si>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</si>
  <si>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</si>
  <si>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</si>
  <si>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</si>
  <si>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</si>
  <si>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</si>
  <si>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</si>
  <si>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</si>
  <si>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</si>
  <si>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</si>
  <si>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</si>
  <si>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</si>
  <si>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</si>
  <si>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</si>
  <si>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</si>
  <si>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</si>
  <si>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</si>
  <si>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</si>
  <si>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</si>
  <si>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</si>
  <si>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</si>
  <si>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</si>
  <si>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</si>
  <si>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</si>
  <si>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</si>
  <si>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</si>
  <si>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</si>
  <si>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</si>
  <si>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</si>
  <si>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</si>
  <si>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</si>
  <si>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</si>
  <si>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</si>
  <si>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</si>
  <si>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</si>
  <si>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</si>
  <si>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</si>
  <si>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</si>
  <si>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</si>
  <si>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</si>
  <si>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</si>
  <si>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</si>
  <si>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</si>
  <si>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</si>
  <si>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</si>
  <si>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</si>
  <si>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</si>
  <si>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</si>
  <si>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</si>
  <si>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</si>
  <si>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</si>
  <si>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</si>
  <si>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</si>
  <si>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</si>
  <si>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</si>
  <si>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</si>
  <si>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</si>
  <si>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</si>
  <si>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</si>
  <si>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</si>
  <si>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</si>
  <si>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</si>
  <si>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</si>
  <si>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</si>
  <si>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</si>
  <si>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</si>
  <si>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</si>
  <si>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</si>
  <si>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</si>
  <si>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</si>
  <si>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</si>
  <si>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</si>
  <si>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</si>
  <si>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</si>
  <si>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</si>
  <si>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</si>
  <si>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</si>
  <si>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</si>
  <si>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</si>
  <si>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</si>
  <si>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</si>
  <si>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</si>
  <si>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</si>
  <si>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</si>
  <si>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</si>
  <si>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</si>
  <si>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</si>
  <si>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</si>
  <si>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</si>
  <si>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</si>
  <si>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</si>
  <si>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</si>
  <si>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</si>
  <si>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</si>
  <si>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</si>
  <si>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</si>
  <si>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</si>
  <si>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</si>
  <si>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</si>
  <si>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</si>
  <si>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</si>
  <si>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</si>
  <si>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</si>
  <si>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</si>
  <si>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</si>
  <si>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</si>
  <si>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</si>
  <si>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</si>
  <si>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</si>
  <si>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</si>
  <si>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</si>
  <si>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</si>
  <si>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</si>
  <si>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</si>
  <si>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</si>
  <si>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</si>
  <si>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</si>
  <si>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</si>
  <si>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</si>
  <si>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</si>
  <si>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</si>
  <si>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</si>
  <si>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</si>
  <si>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</si>
  <si>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</si>
  <si>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</si>
  <si>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</si>
  <si>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</si>
  <si>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</si>
  <si>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</si>
  <si>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</si>
  <si>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</si>
  <si>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</si>
  <si>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</si>
  <si>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</si>
  <si>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</si>
  <si>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</si>
  <si>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</si>
  <si>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</si>
  <si>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</si>
  <si>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</si>
  <si>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</si>
  <si>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</si>
  <si>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</si>
  <si>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</si>
  <si>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</si>
  <si>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</si>
  <si>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</si>
  <si>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</si>
  <si>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</si>
  <si>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</si>
  <si>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</si>
  <si>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</si>
  <si>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</si>
  <si>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</si>
  <si>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</si>
  <si>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</si>
  <si>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</si>
  <si>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</si>
  <si>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</si>
  <si>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</si>
  <si>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</si>
  <si>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</si>
  <si>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</si>
  <si>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</si>
  <si>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</si>
  <si>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</si>
  <si>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</si>
  <si>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</si>
  <si>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</si>
  <si>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</si>
  <si>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</si>
  <si>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</si>
  <si>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</si>
  <si>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kötelező feladatok</t>
  </si>
  <si>
    <t>önként vállalt feladatok</t>
  </si>
  <si>
    <t xml:space="preserve">állami (államigazgatási) feladatok 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</si>
  <si>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</si>
  <si>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</si>
  <si>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</si>
  <si>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eredeti előirányzat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</si>
  <si>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</si>
  <si>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</si>
  <si>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</si>
  <si>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</si>
  <si>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</si>
  <si>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</si>
  <si>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</si>
  <si>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</si>
  <si>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</si>
  <si>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</si>
  <si>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</si>
  <si>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</si>
  <si>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</si>
  <si>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</si>
  <si>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</si>
  <si>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</si>
  <si>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</si>
  <si>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</si>
  <si>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</si>
  <si>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</si>
  <si>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</si>
  <si>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</si>
  <si>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</si>
  <si>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</si>
  <si>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</si>
  <si>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</si>
  <si>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</si>
  <si>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</si>
  <si>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</si>
  <si>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</si>
  <si>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</si>
  <si>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</si>
  <si>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</si>
  <si>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</si>
  <si>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</si>
  <si>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</si>
  <si>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</si>
  <si>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</si>
  <si>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</si>
  <si>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</si>
  <si>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</si>
  <si>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</si>
  <si>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</si>
  <si>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</si>
  <si>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</si>
  <si>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</si>
  <si>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</si>
  <si>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</si>
  <si>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</si>
  <si>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</si>
  <si>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</si>
  <si>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</si>
  <si>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</si>
  <si>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</si>
  <si>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</si>
  <si>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</si>
  <si>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</si>
  <si>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</si>
  <si>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</si>
  <si>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</si>
  <si>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</si>
  <si>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</si>
  <si>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</si>
  <si>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</si>
  <si>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</si>
  <si>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</si>
  <si>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</si>
  <si>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</si>
  <si>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</si>
  <si>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</si>
  <si>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</si>
  <si>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</si>
  <si>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</si>
  <si>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</si>
  <si>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</si>
  <si>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</si>
  <si>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</si>
  <si>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</si>
  <si>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</si>
  <si>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</si>
  <si>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</si>
  <si>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</si>
  <si>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</si>
  <si>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</si>
  <si>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</si>
  <si>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</si>
  <si>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</si>
  <si>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</si>
  <si>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</si>
  <si>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</si>
  <si>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</si>
  <si>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</si>
  <si>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</si>
  <si>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(15000 Ft/szülés x 4)</t>
  </si>
  <si>
    <t>- tankönyv támogatás (teljes ingyenesség)</t>
  </si>
  <si>
    <t>- gyermekétkezetetési támogatás (teljes ingyenesség 1 fő iskolai étk., 1 fő óvodai étk.)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</si>
  <si>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</si>
  <si>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</si>
  <si>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</si>
  <si>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Rinyabesenyő Község Önkormányzata 2016. évi költségvetéseú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</si>
  <si>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</si>
  <si>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</si>
  <si>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</si>
  <si>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</si>
  <si>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</si>
  <si>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</si>
  <si>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</si>
  <si>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</si>
  <si>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</si>
  <si>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</si>
  <si>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</si>
  <si>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</si>
  <si>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</si>
  <si>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</si>
  <si>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</si>
  <si>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</si>
  <si>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</si>
  <si>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</si>
  <si>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</si>
  <si>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</si>
  <si>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</si>
  <si>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</si>
  <si>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</si>
  <si>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</si>
  <si>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</si>
  <si>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</si>
  <si>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</si>
  <si>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</si>
  <si>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</si>
  <si>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</si>
  <si>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</si>
  <si>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</si>
  <si>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</si>
  <si>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</si>
  <si>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</si>
  <si>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</si>
  <si>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</si>
  <si>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</si>
  <si>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</si>
  <si>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</si>
  <si>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</si>
  <si>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</si>
  <si>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</si>
  <si>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</si>
  <si>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</si>
  <si>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</si>
  <si>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</si>
  <si>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</si>
  <si>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</si>
  <si>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</si>
  <si>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</si>
  <si>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</si>
  <si>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</si>
  <si>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</si>
  <si>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</si>
  <si>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</si>
  <si>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</si>
  <si>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</si>
  <si>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</si>
  <si>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</si>
  <si>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</si>
  <si>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</si>
  <si>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</si>
  <si>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</si>
  <si>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</si>
  <si>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</si>
  <si>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</si>
  <si>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</si>
  <si>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</si>
  <si>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</si>
  <si>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</si>
  <si>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</si>
  <si>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</si>
  <si>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</si>
  <si>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 2016.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</si>
  <si>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</si>
  <si>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</si>
  <si>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</si>
  <si>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</si>
  <si>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</si>
  <si>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</si>
  <si>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</si>
  <si>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</si>
  <si>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</si>
  <si>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2016.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</si>
  <si>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</si>
  <si>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</si>
  <si>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</si>
  <si>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</si>
  <si>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</si>
  <si>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</si>
  <si>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</si>
  <si>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</si>
  <si>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2016 év</t>
  </si>
  <si>
    <t>fő/8 órás</t>
  </si>
  <si>
    <r>
      <t>Rinyabesenyő Község Önkormányzatának összevont költségvetési 2016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</si>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</sst>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0%"/>
    <numFmt numFmtId="168" formatCode="@"/>
    <numFmt numFmtId="169" formatCode="\ ##########"/>
    <numFmt numFmtId="170" formatCode="0__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Bookman Old Style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8"/>
      <name val="Arial"/>
      <family val="2"/>
    </font>
    <font>
      <b/>
      <sz val="12"/>
      <name val="Bookman Old Style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58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78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center" vertical="center" wrapText="1"/>
    </xf>
    <xf numFmtId="166" fontId="1" fillId="0" borderId="14" xfId="19" applyNumberFormat="1" applyFont="1" applyFill="1" applyBorder="1" applyAlignment="1" applyProtection="1">
      <alignment horizontal="center" wrapText="1"/>
      <protection/>
    </xf>
    <xf numFmtId="168" fontId="24" fillId="0" borderId="14" xfId="0" applyNumberFormat="1" applyFont="1" applyBorder="1" applyAlignment="1">
      <alignment/>
    </xf>
    <xf numFmtId="164" fontId="24" fillId="0" borderId="14" xfId="0" applyFont="1" applyBorder="1" applyAlignment="1">
      <alignment/>
    </xf>
    <xf numFmtId="164" fontId="25" fillId="0" borderId="14" xfId="0" applyFont="1" applyBorder="1" applyAlignment="1">
      <alignment/>
    </xf>
    <xf numFmtId="164" fontId="26" fillId="0" borderId="14" xfId="0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vertical="center"/>
    </xf>
    <xf numFmtId="166" fontId="1" fillId="0" borderId="14" xfId="19" applyNumberFormat="1" applyFill="1" applyBorder="1" applyAlignment="1" applyProtection="1">
      <alignment/>
      <protection/>
    </xf>
    <xf numFmtId="164" fontId="27" fillId="0" borderId="14" xfId="0" applyFont="1" applyBorder="1" applyAlignment="1">
      <alignment/>
    </xf>
    <xf numFmtId="164" fontId="28" fillId="0" borderId="14" xfId="0" applyFont="1" applyBorder="1" applyAlignment="1">
      <alignment/>
    </xf>
    <xf numFmtId="165" fontId="27" fillId="0" borderId="14" xfId="0" applyNumberFormat="1" applyFont="1" applyBorder="1" applyAlignment="1">
      <alignment/>
    </xf>
    <xf numFmtId="169" fontId="26" fillId="0" borderId="14" xfId="0" applyNumberFormat="1" applyFont="1" applyFill="1" applyBorder="1" applyAlignment="1">
      <alignment vertical="center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4" fontId="23" fillId="0" borderId="14" xfId="0" applyFont="1" applyFill="1" applyBorder="1" applyAlignment="1">
      <alignment vertical="center" wrapText="1"/>
    </xf>
    <xf numFmtId="169" fontId="23" fillId="0" borderId="14" xfId="0" applyNumberFormat="1" applyFont="1" applyFill="1" applyBorder="1" applyAlignment="1">
      <alignment vertical="center"/>
    </xf>
    <xf numFmtId="165" fontId="29" fillId="0" borderId="14" xfId="0" applyNumberFormat="1" applyFont="1" applyBorder="1" applyAlignment="1">
      <alignment/>
    </xf>
    <xf numFmtId="165" fontId="30" fillId="0" borderId="14" xfId="0" applyNumberFormat="1" applyFont="1" applyBorder="1" applyAlignment="1">
      <alignment/>
    </xf>
    <xf numFmtId="164" fontId="26" fillId="0" borderId="14" xfId="0" applyFont="1" applyFill="1" applyBorder="1" applyAlignment="1">
      <alignment horizontal="left" vertical="center"/>
    </xf>
    <xf numFmtId="164" fontId="23" fillId="0" borderId="14" xfId="0" applyFont="1" applyFill="1" applyBorder="1" applyAlignment="1">
      <alignment horizontal="left" vertical="center" wrapText="1"/>
    </xf>
    <xf numFmtId="164" fontId="22" fillId="0" borderId="14" xfId="0" applyFont="1" applyFill="1" applyBorder="1" applyAlignment="1">
      <alignment vertical="center" wrapText="1"/>
    </xf>
    <xf numFmtId="169" fontId="22" fillId="0" borderId="14" xfId="0" applyNumberFormat="1" applyFont="1" applyFill="1" applyBorder="1" applyAlignment="1">
      <alignment vertical="center"/>
    </xf>
    <xf numFmtId="164" fontId="22" fillId="0" borderId="14" xfId="0" applyFont="1" applyFill="1" applyBorder="1" applyAlignment="1">
      <alignment horizontal="left" vertical="center" wrapText="1"/>
    </xf>
    <xf numFmtId="164" fontId="31" fillId="0" borderId="14" xfId="0" applyFont="1" applyBorder="1" applyAlignment="1">
      <alignment/>
    </xf>
    <xf numFmtId="164" fontId="32" fillId="0" borderId="14" xfId="0" applyFont="1" applyBorder="1" applyAlignment="1">
      <alignment/>
    </xf>
    <xf numFmtId="164" fontId="26" fillId="24" borderId="14" xfId="0" applyFont="1" applyFill="1" applyBorder="1" applyAlignment="1">
      <alignment horizontal="left" vertical="center" wrapText="1"/>
    </xf>
    <xf numFmtId="164" fontId="33" fillId="0" borderId="14" xfId="0" applyFont="1" applyFill="1" applyBorder="1" applyAlignment="1">
      <alignment horizontal="left" vertical="center" wrapText="1"/>
    </xf>
    <xf numFmtId="164" fontId="33" fillId="24" borderId="14" xfId="0" applyFont="1" applyFill="1" applyBorder="1" applyAlignment="1">
      <alignment horizontal="left" vertical="center" wrapText="1"/>
    </xf>
    <xf numFmtId="164" fontId="34" fillId="0" borderId="14" xfId="0" applyFont="1" applyFill="1" applyBorder="1" applyAlignment="1">
      <alignment horizontal="left" vertical="center" wrapText="1"/>
    </xf>
    <xf numFmtId="164" fontId="33" fillId="0" borderId="14" xfId="0" applyFont="1" applyFill="1" applyBorder="1" applyAlignment="1">
      <alignment vertical="center" wrapText="1"/>
    </xf>
    <xf numFmtId="164" fontId="33" fillId="0" borderId="14" xfId="0" applyFont="1" applyFill="1" applyBorder="1" applyAlignment="1">
      <alignment vertical="center"/>
    </xf>
    <xf numFmtId="164" fontId="35" fillId="25" borderId="14" xfId="0" applyFont="1" applyFill="1" applyBorder="1" applyAlignment="1">
      <alignment/>
    </xf>
    <xf numFmtId="170" fontId="26" fillId="0" borderId="14" xfId="0" applyNumberFormat="1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/>
    </xf>
    <xf numFmtId="164" fontId="36" fillId="10" borderId="14" xfId="0" applyFont="1" applyFill="1" applyBorder="1" applyAlignment="1">
      <alignment horizontal="left" vertical="center"/>
    </xf>
    <xf numFmtId="169" fontId="36" fillId="10" borderId="14" xfId="0" applyNumberFormat="1" applyFont="1" applyFill="1" applyBorder="1" applyAlignment="1">
      <alignment vertical="center"/>
    </xf>
    <xf numFmtId="166" fontId="1" fillId="0" borderId="14" xfId="19" applyNumberFormat="1" applyFill="1" applyBorder="1" applyAlignment="1" applyProtection="1">
      <alignment horizontal="right" vertical="center" wrapText="1"/>
      <protection/>
    </xf>
    <xf numFmtId="164" fontId="37" fillId="0" borderId="14" xfId="0" applyFont="1" applyFill="1" applyBorder="1" applyAlignment="1">
      <alignment horizontal="left" vertical="center" wrapText="1"/>
    </xf>
    <xf numFmtId="164" fontId="38" fillId="0" borderId="14" xfId="0" applyFont="1" applyFill="1" applyBorder="1" applyAlignment="1">
      <alignment horizontal="lef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5" fontId="30" fillId="0" borderId="14" xfId="0" applyNumberFormat="1" applyFont="1" applyFill="1" applyBorder="1" applyAlignment="1">
      <alignment horizontal="right" vertical="center" wrapText="1"/>
    </xf>
    <xf numFmtId="164" fontId="33" fillId="0" borderId="14" xfId="0" applyFont="1" applyFill="1" applyBorder="1" applyAlignment="1">
      <alignment horizontal="left" vertical="center"/>
    </xf>
    <xf numFmtId="166" fontId="1" fillId="0" borderId="14" xfId="19" applyNumberFormat="1" applyFill="1" applyBorder="1" applyAlignment="1" applyProtection="1">
      <alignment horizontal="right" vertical="center"/>
      <protection/>
    </xf>
    <xf numFmtId="164" fontId="37" fillId="0" borderId="14" xfId="0" applyFont="1" applyFill="1" applyBorder="1" applyAlignment="1">
      <alignment horizontal="left" vertical="center"/>
    </xf>
    <xf numFmtId="164" fontId="38" fillId="0" borderId="14" xfId="0" applyFont="1" applyFill="1" applyBorder="1" applyAlignment="1">
      <alignment horizontal="left" vertical="center"/>
    </xf>
    <xf numFmtId="165" fontId="39" fillId="0" borderId="14" xfId="0" applyNumberFormat="1" applyFont="1" applyFill="1" applyBorder="1" applyAlignment="1">
      <alignment horizontal="right" vertical="center"/>
    </xf>
    <xf numFmtId="165" fontId="30" fillId="0" borderId="14" xfId="0" applyNumberFormat="1" applyFont="1" applyFill="1" applyBorder="1" applyAlignment="1">
      <alignment horizontal="right" vertical="center"/>
    </xf>
    <xf numFmtId="164" fontId="40" fillId="0" borderId="14" xfId="0" applyFont="1" applyFill="1" applyBorder="1" applyAlignment="1">
      <alignment horizontal="left" vertical="center"/>
    </xf>
    <xf numFmtId="164" fontId="34" fillId="0" borderId="14" xfId="0" applyFont="1" applyFill="1" applyBorder="1" applyAlignment="1">
      <alignment horizontal="left" vertical="center"/>
    </xf>
    <xf numFmtId="164" fontId="41" fillId="10" borderId="14" xfId="0" applyFont="1" applyFill="1" applyBorder="1" applyAlignment="1">
      <alignment horizontal="left" vertical="center"/>
    </xf>
    <xf numFmtId="164" fontId="36" fillId="10" borderId="14" xfId="0" applyFont="1" applyFill="1" applyBorder="1" applyAlignment="1">
      <alignment horizontal="left" vertical="center" wrapText="1"/>
    </xf>
    <xf numFmtId="164" fontId="36" fillId="11" borderId="14" xfId="0" applyFont="1" applyFill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center" wrapText="1"/>
    </xf>
    <xf numFmtId="164" fontId="18" fillId="0" borderId="10" xfId="0" applyFont="1" applyBorder="1" applyAlignment="1">
      <alignment/>
    </xf>
    <xf numFmtId="164" fontId="26" fillId="0" borderId="10" xfId="0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vertical="center"/>
    </xf>
    <xf numFmtId="165" fontId="18" fillId="0" borderId="10" xfId="0" applyNumberFormat="1" applyFont="1" applyBorder="1" applyAlignment="1">
      <alignment/>
    </xf>
    <xf numFmtId="169" fontId="26" fillId="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horizontal="left" vertical="center"/>
    </xf>
    <xf numFmtId="164" fontId="23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vertical="center"/>
    </xf>
    <xf numFmtId="164" fontId="22" fillId="0" borderId="10" xfId="0" applyFont="1" applyFill="1" applyBorder="1" applyAlignment="1">
      <alignment horizontal="left" vertical="center" wrapText="1"/>
    </xf>
    <xf numFmtId="164" fontId="26" fillId="24" borderId="10" xfId="0" applyFont="1" applyFill="1" applyBorder="1" applyAlignment="1">
      <alignment horizontal="left" vertical="center" wrapText="1"/>
    </xf>
    <xf numFmtId="167" fontId="1" fillId="0" borderId="10" xfId="19" applyFill="1" applyBorder="1" applyAlignment="1" applyProtection="1">
      <alignment/>
      <protection/>
    </xf>
    <xf numFmtId="164" fontId="33" fillId="0" borderId="10" xfId="0" applyFont="1" applyFill="1" applyBorder="1" applyAlignment="1">
      <alignment horizontal="left" vertical="center" wrapText="1"/>
    </xf>
    <xf numFmtId="164" fontId="33" fillId="24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horizontal="left" vertical="center" wrapText="1"/>
    </xf>
    <xf numFmtId="164" fontId="33" fillId="0" borderId="10" xfId="0" applyFont="1" applyFill="1" applyBorder="1" applyAlignment="1">
      <alignment vertical="center" wrapText="1"/>
    </xf>
    <xf numFmtId="164" fontId="33" fillId="0" borderId="10" xfId="0" applyFont="1" applyFill="1" applyBorder="1" applyAlignment="1">
      <alignment vertical="center"/>
    </xf>
    <xf numFmtId="164" fontId="35" fillId="25" borderId="10" xfId="0" applyFont="1" applyFill="1" applyBorder="1" applyAlignment="1">
      <alignment/>
    </xf>
    <xf numFmtId="170" fontId="26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6" fillId="10" borderId="10" xfId="0" applyFont="1" applyFill="1" applyBorder="1" applyAlignment="1">
      <alignment horizontal="left" vertical="center"/>
    </xf>
    <xf numFmtId="169" fontId="36" fillId="10" borderId="10" xfId="0" applyNumberFormat="1" applyFont="1" applyFill="1" applyBorder="1" applyAlignment="1">
      <alignment vertical="center"/>
    </xf>
    <xf numFmtId="165" fontId="33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right" vertical="center" wrapText="1"/>
    </xf>
    <xf numFmtId="164" fontId="42" fillId="0" borderId="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horizontal="left" vertical="center" wrapText="1"/>
    </xf>
    <xf numFmtId="165" fontId="33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3" fillId="0" borderId="10" xfId="0" applyFont="1" applyFill="1" applyBorder="1" applyAlignment="1">
      <alignment horizontal="left" vertical="center"/>
    </xf>
    <xf numFmtId="165" fontId="38" fillId="0" borderId="10" xfId="0" applyNumberFormat="1" applyFont="1" applyFill="1" applyBorder="1" applyAlignment="1">
      <alignment horizontal="right" vertical="center"/>
    </xf>
    <xf numFmtId="164" fontId="42" fillId="0" borderId="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/>
    </xf>
    <xf numFmtId="164" fontId="34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41" fillId="10" borderId="10" xfId="0" applyFont="1" applyFill="1" applyBorder="1" applyAlignment="1">
      <alignment horizontal="left" vertical="center"/>
    </xf>
    <xf numFmtId="164" fontId="36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4" fontId="0" fillId="0" borderId="15" xfId="0" applyBorder="1" applyAlignment="1">
      <alignment/>
    </xf>
    <xf numFmtId="164" fontId="26" fillId="0" borderId="16" xfId="0" applyFont="1" applyBorder="1" applyAlignment="1">
      <alignment horizontal="center" wrapText="1"/>
    </xf>
    <xf numFmtId="164" fontId="26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4" fontId="43" fillId="0" borderId="0" xfId="0" applyFont="1" applyAlignment="1">
      <alignment/>
    </xf>
    <xf numFmtId="164" fontId="23" fillId="0" borderId="10" xfId="0" applyFont="1" applyFill="1" applyBorder="1" applyAlignment="1">
      <alignment horizontal="left" vertical="center"/>
    </xf>
    <xf numFmtId="165" fontId="44" fillId="0" borderId="10" xfId="0" applyNumberFormat="1" applyFont="1" applyBorder="1" applyAlignment="1">
      <alignment/>
    </xf>
    <xf numFmtId="164" fontId="22" fillId="25" borderId="10" xfId="0" applyFont="1" applyFill="1" applyBorder="1" applyAlignment="1">
      <alignment horizontal="left" vertical="center"/>
    </xf>
    <xf numFmtId="164" fontId="35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4" fontId="41" fillId="10" borderId="12" xfId="0" applyFont="1" applyFill="1" applyBorder="1" applyAlignment="1">
      <alignment horizontal="left" vertical="center" wrapText="1"/>
    </xf>
    <xf numFmtId="164" fontId="36" fillId="10" borderId="12" xfId="0" applyFont="1" applyFill="1" applyBorder="1" applyAlignment="1">
      <alignment horizontal="left" vertical="center"/>
    </xf>
    <xf numFmtId="164" fontId="36" fillId="5" borderId="13" xfId="0" applyFont="1" applyFill="1" applyBorder="1" applyAlignment="1">
      <alignment/>
    </xf>
    <xf numFmtId="164" fontId="36" fillId="5" borderId="13" xfId="0" applyFont="1" applyFill="1" applyBorder="1" applyAlignment="1">
      <alignment horizontal="left" vertical="center"/>
    </xf>
    <xf numFmtId="164" fontId="36" fillId="5" borderId="10" xfId="0" applyFont="1" applyFill="1" applyBorder="1" applyAlignment="1">
      <alignment/>
    </xf>
    <xf numFmtId="164" fontId="36" fillId="5" borderId="10" xfId="0" applyFont="1" applyFill="1" applyBorder="1" applyAlignment="1">
      <alignment horizontal="left" vertical="center"/>
    </xf>
    <xf numFmtId="164" fontId="38" fillId="0" borderId="11" xfId="0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41" fillId="10" borderId="12" xfId="0" applyFont="1" applyFill="1" applyBorder="1" applyAlignment="1">
      <alignment horizontal="left" vertical="center"/>
    </xf>
    <xf numFmtId="164" fontId="36" fillId="10" borderId="12" xfId="0" applyFont="1" applyFill="1" applyBorder="1" applyAlignment="1">
      <alignment horizontal="left" vertical="center" wrapText="1"/>
    </xf>
    <xf numFmtId="164" fontId="36" fillId="11" borderId="12" xfId="0" applyFont="1" applyFill="1" applyBorder="1" applyAlignment="1">
      <alignment/>
    </xf>
    <xf numFmtId="164" fontId="45" fillId="11" borderId="12" xfId="0" applyFont="1" applyFill="1" applyBorder="1" applyAlignment="1">
      <alignment/>
    </xf>
    <xf numFmtId="164" fontId="46" fillId="0" borderId="0" xfId="0" applyFont="1" applyAlignment="1">
      <alignment/>
    </xf>
    <xf numFmtId="164" fontId="26" fillId="0" borderId="10" xfId="0" applyFont="1" applyFill="1" applyBorder="1" applyAlignment="1">
      <alignment horizontal="center" wrapText="1"/>
    </xf>
    <xf numFmtId="164" fontId="41" fillId="10" borderId="10" xfId="0" applyFont="1" applyFill="1" applyBorder="1" applyAlignment="1">
      <alignment horizontal="left" vertical="center" wrapText="1"/>
    </xf>
    <xf numFmtId="164" fontId="45" fillId="11" borderId="10" xfId="0" applyFont="1" applyFill="1" applyBorder="1" applyAlignment="1">
      <alignment/>
    </xf>
    <xf numFmtId="165" fontId="47" fillId="0" borderId="16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7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5" fontId="18" fillId="0" borderId="19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48" fillId="0" borderId="14" xfId="0" applyFont="1" applyBorder="1" applyAlignment="1">
      <alignment/>
    </xf>
    <xf numFmtId="164" fontId="48" fillId="0" borderId="14" xfId="0" applyFont="1" applyBorder="1" applyAlignment="1">
      <alignment/>
    </xf>
    <xf numFmtId="164" fontId="49" fillId="0" borderId="14" xfId="58" applyFont="1" applyFill="1" applyBorder="1" applyAlignment="1">
      <alignment horizontal="left" vertical="center" wrapText="1"/>
      <protection/>
    </xf>
    <xf numFmtId="164" fontId="49" fillId="0" borderId="14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center" vertical="center" wrapText="1"/>
    </xf>
    <xf numFmtId="164" fontId="49" fillId="0" borderId="14" xfId="58" applyFont="1" applyFill="1" applyBorder="1" applyAlignment="1">
      <alignment vertical="center" wrapText="1"/>
      <protection/>
    </xf>
    <xf numFmtId="164" fontId="33" fillId="0" borderId="0" xfId="58" applyFont="1" applyFill="1" applyBorder="1" applyAlignment="1">
      <alignment horizontal="left" vertical="center" wrapText="1"/>
      <protection/>
    </xf>
    <xf numFmtId="164" fontId="33" fillId="0" borderId="0" xfId="0" applyFont="1" applyFill="1" applyBorder="1" applyAlignment="1">
      <alignment horizontal="center" vertical="center" wrapText="1"/>
    </xf>
    <xf numFmtId="164" fontId="38" fillId="0" borderId="0" xfId="58" applyFont="1" applyFill="1" applyBorder="1" applyAlignment="1">
      <alignment horizontal="left" vertical="center" wrapText="1"/>
      <protection/>
    </xf>
    <xf numFmtId="164" fontId="22" fillId="0" borderId="0" xfId="0" applyFont="1" applyFill="1" applyBorder="1" applyAlignment="1">
      <alignment vertical="center" wrapText="1"/>
    </xf>
    <xf numFmtId="164" fontId="1" fillId="0" borderId="20" xfId="0" applyFont="1" applyFill="1" applyBorder="1" applyAlignment="1">
      <alignment horizontal="left" vertical="center" wrapText="1"/>
    </xf>
    <xf numFmtId="164" fontId="26" fillId="0" borderId="16" xfId="0" applyFont="1" applyBorder="1" applyAlignment="1">
      <alignment wrapText="1"/>
    </xf>
    <xf numFmtId="164" fontId="26" fillId="0" borderId="10" xfId="0" applyFont="1" applyBorder="1" applyAlignment="1">
      <alignment wrapText="1"/>
    </xf>
    <xf numFmtId="164" fontId="23" fillId="0" borderId="21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4" fontId="50" fillId="0" borderId="10" xfId="0" applyFont="1" applyFill="1" applyBorder="1" applyAlignment="1">
      <alignment horizontal="left" vertical="center" wrapText="1"/>
    </xf>
    <xf numFmtId="165" fontId="0" fillId="0" borderId="16" xfId="0" applyNumberFormat="1" applyBorder="1" applyAlignment="1">
      <alignment/>
    </xf>
    <xf numFmtId="164" fontId="51" fillId="0" borderId="10" xfId="0" applyFont="1" applyFill="1" applyBorder="1" applyAlignment="1">
      <alignment horizontal="left" vertical="center" wrapText="1"/>
    </xf>
    <xf numFmtId="165" fontId="0" fillId="0" borderId="16" xfId="0" applyNumberFormat="1" applyFont="1" applyBorder="1" applyAlignment="1">
      <alignment/>
    </xf>
    <xf numFmtId="164" fontId="18" fillId="0" borderId="21" xfId="0" applyFont="1" applyBorder="1" applyAlignment="1">
      <alignment/>
    </xf>
    <xf numFmtId="164" fontId="23" fillId="0" borderId="11" xfId="0" applyFont="1" applyFill="1" applyBorder="1" applyAlignment="1">
      <alignment horizontal="left" vertical="center"/>
    </xf>
    <xf numFmtId="165" fontId="0" fillId="0" borderId="17" xfId="0" applyNumberFormat="1" applyFont="1" applyBorder="1" applyAlignment="1">
      <alignment/>
    </xf>
    <xf numFmtId="164" fontId="41" fillId="26" borderId="12" xfId="0" applyFont="1" applyFill="1" applyBorder="1" applyAlignment="1">
      <alignment horizontal="left" vertical="center" wrapText="1"/>
    </xf>
    <xf numFmtId="164" fontId="23" fillId="26" borderId="12" xfId="0" applyFont="1" applyFill="1" applyBorder="1" applyAlignment="1">
      <alignment horizontal="left" vertical="center"/>
    </xf>
    <xf numFmtId="165" fontId="18" fillId="0" borderId="21" xfId="0" applyNumberFormat="1" applyFont="1" applyBorder="1" applyAlignment="1">
      <alignment/>
    </xf>
    <xf numFmtId="164" fontId="33" fillId="0" borderId="11" xfId="0" applyFont="1" applyFill="1" applyBorder="1" applyAlignment="1">
      <alignment horizontal="left" vertical="center" wrapText="1"/>
    </xf>
    <xf numFmtId="164" fontId="26" fillId="0" borderId="11" xfId="0" applyFont="1" applyFill="1" applyBorder="1" applyAlignment="1">
      <alignment horizontal="left" vertical="center"/>
    </xf>
    <xf numFmtId="165" fontId="0" fillId="0" borderId="17" xfId="0" applyNumberFormat="1" applyBorder="1" applyAlignment="1">
      <alignment/>
    </xf>
    <xf numFmtId="164" fontId="41" fillId="26" borderId="14" xfId="0" applyFont="1" applyFill="1" applyBorder="1" applyAlignment="1">
      <alignment horizontal="left" vertical="center" wrapText="1"/>
    </xf>
    <xf numFmtId="164" fontId="23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23" fillId="0" borderId="10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52" fillId="0" borderId="10" xfId="0" applyFont="1" applyBorder="1" applyAlignment="1">
      <alignment wrapText="1"/>
    </xf>
    <xf numFmtId="164" fontId="52" fillId="0" borderId="10" xfId="0" applyFont="1" applyBorder="1" applyAlignment="1">
      <alignment/>
    </xf>
    <xf numFmtId="164" fontId="41" fillId="26" borderId="10" xfId="0" applyFont="1" applyFill="1" applyBorder="1" applyAlignment="1">
      <alignment horizontal="left" vertical="center" wrapText="1"/>
    </xf>
    <xf numFmtId="164" fontId="23" fillId="26" borderId="10" xfId="0" applyFont="1" applyFill="1" applyBorder="1" applyAlignment="1">
      <alignment horizontal="left" vertical="center"/>
    </xf>
    <xf numFmtId="164" fontId="41" fillId="0" borderId="10" xfId="0" applyFont="1" applyFill="1" applyBorder="1" applyAlignment="1">
      <alignment horizontal="left" vertical="center" wrapText="1"/>
    </xf>
    <xf numFmtId="164" fontId="53" fillId="0" borderId="0" xfId="0" applyFont="1" applyAlignment="1">
      <alignment horizontal="center" wrapText="1"/>
    </xf>
    <xf numFmtId="164" fontId="36" fillId="0" borderId="0" xfId="0" applyFont="1" applyAlignment="1">
      <alignment horizontal="center" wrapText="1"/>
    </xf>
    <xf numFmtId="164" fontId="54" fillId="0" borderId="1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vertical="center" wrapText="1"/>
    </xf>
    <xf numFmtId="164" fontId="55" fillId="0" borderId="10" xfId="0" applyFont="1" applyFill="1" applyBorder="1" applyAlignment="1">
      <alignment vertical="center"/>
    </xf>
    <xf numFmtId="164" fontId="56" fillId="0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vertical="center"/>
    </xf>
    <xf numFmtId="164" fontId="34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7" fillId="0" borderId="10" xfId="0" applyFont="1" applyBorder="1" applyAlignment="1">
      <alignment wrapText="1"/>
    </xf>
    <xf numFmtId="164" fontId="59" fillId="0" borderId="0" xfId="20" applyNumberFormat="1" applyFont="1" applyFill="1" applyBorder="1" applyAlignment="1" applyProtection="1">
      <alignment/>
      <protection/>
    </xf>
    <xf numFmtId="164" fontId="60" fillId="0" borderId="0" xfId="0" applyFont="1" applyAlignment="1">
      <alignment/>
    </xf>
    <xf numFmtId="164" fontId="36" fillId="0" borderId="0" xfId="0" applyFont="1" applyBorder="1" applyAlignment="1">
      <alignment wrapText="1"/>
    </xf>
    <xf numFmtId="164" fontId="36" fillId="0" borderId="0" xfId="0" applyFont="1" applyAlignment="1">
      <alignment/>
    </xf>
    <xf numFmtId="164" fontId="61" fillId="0" borderId="0" xfId="0" applyFont="1" applyAlignment="1">
      <alignment/>
    </xf>
    <xf numFmtId="164" fontId="57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0" xfId="0" applyFont="1" applyBorder="1" applyAlignment="1">
      <alignment/>
    </xf>
    <xf numFmtId="164" fontId="22" fillId="0" borderId="16" xfId="0" applyFont="1" applyBorder="1" applyAlignment="1">
      <alignment/>
    </xf>
    <xf numFmtId="165" fontId="21" fillId="0" borderId="16" xfId="0" applyNumberFormat="1" applyFont="1" applyBorder="1" applyAlignment="1">
      <alignment/>
    </xf>
    <xf numFmtId="164" fontId="21" fillId="0" borderId="10" xfId="0" applyFont="1" applyBorder="1" applyAlignment="1">
      <alignment wrapText="1"/>
    </xf>
    <xf numFmtId="164" fontId="22" fillId="11" borderId="10" xfId="0" applyFont="1" applyFill="1" applyBorder="1" applyAlignment="1">
      <alignment/>
    </xf>
    <xf numFmtId="165" fontId="21" fillId="11" borderId="16" xfId="0" applyNumberFormat="1" applyFont="1" applyFill="1" applyBorder="1" applyAlignment="1">
      <alignment/>
    </xf>
    <xf numFmtId="164" fontId="62" fillId="0" borderId="10" xfId="0" applyFont="1" applyFill="1" applyBorder="1" applyAlignment="1">
      <alignment horizontal="left" vertical="center" wrapText="1"/>
    </xf>
    <xf numFmtId="164" fontId="21" fillId="0" borderId="10" xfId="0" applyFont="1" applyFill="1" applyBorder="1" applyAlignment="1">
      <alignment horizontal="left" vertical="center" wrapText="1"/>
    </xf>
    <xf numFmtId="164" fontId="41" fillId="0" borderId="10" xfId="0" applyFont="1" applyFill="1" applyBorder="1" applyAlignment="1">
      <alignment vertical="center" wrapText="1"/>
    </xf>
    <xf numFmtId="165" fontId="36" fillId="0" borderId="16" xfId="0" applyNumberFormat="1" applyFont="1" applyFill="1" applyBorder="1" applyAlignment="1">
      <alignment horizontal="right" vertical="center" wrapText="1"/>
    </xf>
    <xf numFmtId="165" fontId="45" fillId="11" borderId="16" xfId="0" applyNumberFormat="1" applyFont="1" applyFill="1" applyBorder="1" applyAlignment="1">
      <alignment/>
    </xf>
    <xf numFmtId="164" fontId="63" fillId="0" borderId="0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/>
    </xf>
    <xf numFmtId="164" fontId="62" fillId="0" borderId="10" xfId="0" applyFont="1" applyFill="1" applyBorder="1" applyAlignment="1">
      <alignment horizontal="left" vertical="center"/>
    </xf>
    <xf numFmtId="164" fontId="22" fillId="0" borderId="12" xfId="0" applyFont="1" applyBorder="1" applyAlignment="1">
      <alignment/>
    </xf>
    <xf numFmtId="164" fontId="64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38" fillId="24" borderId="10" xfId="0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1" xfId="0" applyNumberFormat="1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vertical="center" wrapText="1"/>
    </xf>
    <xf numFmtId="164" fontId="38" fillId="0" borderId="11" xfId="0" applyFont="1" applyFill="1" applyBorder="1" applyAlignment="1">
      <alignment horizontal="left" vertical="center"/>
    </xf>
    <xf numFmtId="165" fontId="41" fillId="26" borderId="12" xfId="0" applyNumberFormat="1" applyFont="1" applyFill="1" applyBorder="1" applyAlignment="1">
      <alignment vertical="center" wrapText="1"/>
    </xf>
    <xf numFmtId="165" fontId="23" fillId="26" borderId="12" xfId="0" applyNumberFormat="1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vertical="center" wrapText="1"/>
    </xf>
    <xf numFmtId="164" fontId="23" fillId="0" borderId="12" xfId="0" applyFont="1" applyFill="1" applyBorder="1" applyAlignment="1">
      <alignment horizontal="left" vertical="center"/>
    </xf>
    <xf numFmtId="164" fontId="33" fillId="0" borderId="13" xfId="0" applyFont="1" applyFill="1" applyBorder="1" applyAlignment="1">
      <alignment horizontal="left" vertical="center" wrapText="1"/>
    </xf>
    <xf numFmtId="164" fontId="26" fillId="0" borderId="13" xfId="0" applyFont="1" applyFill="1" applyBorder="1" applyAlignment="1">
      <alignment horizontal="left" vertical="center" wrapText="1"/>
    </xf>
    <xf numFmtId="164" fontId="38" fillId="0" borderId="22" xfId="0" applyFont="1" applyFill="1" applyBorder="1" applyAlignment="1">
      <alignment horizontal="left" vertical="center" wrapText="1"/>
    </xf>
    <xf numFmtId="164" fontId="23" fillId="0" borderId="22" xfId="0" applyFont="1" applyFill="1" applyBorder="1" applyAlignment="1">
      <alignment horizontal="left" vertical="center"/>
    </xf>
    <xf numFmtId="165" fontId="18" fillId="0" borderId="22" xfId="0" applyNumberFormat="1" applyFont="1" applyBorder="1" applyAlignment="1">
      <alignment/>
    </xf>
    <xf numFmtId="164" fontId="38" fillId="0" borderId="13" xfId="0" applyFont="1" applyFill="1" applyBorder="1" applyAlignment="1">
      <alignment vertical="center" wrapText="1"/>
    </xf>
    <xf numFmtId="164" fontId="23" fillId="0" borderId="13" xfId="0" applyFont="1" applyFill="1" applyBorder="1" applyAlignment="1">
      <alignment horizontal="left" vertical="center"/>
    </xf>
    <xf numFmtId="164" fontId="23" fillId="0" borderId="12" xfId="0" applyFont="1" applyFill="1" applyBorder="1" applyAlignment="1">
      <alignment horizontal="left" vertical="center" wrapText="1"/>
    </xf>
    <xf numFmtId="165" fontId="44" fillId="0" borderId="12" xfId="0" applyNumberFormat="1" applyFont="1" applyBorder="1" applyAlignment="1">
      <alignment/>
    </xf>
    <xf numFmtId="164" fontId="26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26" fillId="0" borderId="11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1" xfId="0" applyFont="1" applyFill="1" applyBorder="1" applyAlignment="1">
      <alignment horizontal="left" vertical="center" wrapText="1"/>
    </xf>
    <xf numFmtId="164" fontId="42" fillId="0" borderId="0" xfId="0" applyFont="1" applyBorder="1" applyAlignment="1">
      <alignment/>
    </xf>
    <xf numFmtId="164" fontId="42" fillId="0" borderId="0" xfId="0" applyFont="1" applyAlignment="1">
      <alignment/>
    </xf>
    <xf numFmtId="164" fontId="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42" fillId="0" borderId="0" xfId="0" applyFont="1" applyBorder="1" applyAlignment="1">
      <alignment/>
    </xf>
    <xf numFmtId="164" fontId="65" fillId="0" borderId="10" xfId="0" applyFont="1" applyBorder="1" applyAlignment="1">
      <alignment/>
    </xf>
    <xf numFmtId="164" fontId="42" fillId="0" borderId="10" xfId="0" applyFont="1" applyBorder="1" applyAlignment="1">
      <alignment/>
    </xf>
    <xf numFmtId="164" fontId="66" fillId="0" borderId="0" xfId="0" applyFont="1" applyAlignment="1">
      <alignment/>
    </xf>
    <xf numFmtId="164" fontId="66" fillId="0" borderId="0" xfId="0" applyFont="1" applyBorder="1" applyAlignment="1">
      <alignment horizontal="center"/>
    </xf>
    <xf numFmtId="164" fontId="42" fillId="0" borderId="0" xfId="0" applyFont="1" applyBorder="1" applyAlignment="1">
      <alignment horizontal="center"/>
    </xf>
    <xf numFmtId="164" fontId="66" fillId="0" borderId="26" xfId="0" applyFont="1" applyBorder="1" applyAlignment="1">
      <alignment/>
    </xf>
    <xf numFmtId="164" fontId="66" fillId="0" borderId="27" xfId="0" applyFont="1" applyBorder="1" applyAlignment="1">
      <alignment horizontal="center"/>
    </xf>
    <xf numFmtId="164" fontId="42" fillId="0" borderId="28" xfId="0" applyFont="1" applyBorder="1" applyAlignment="1">
      <alignment/>
    </xf>
    <xf numFmtId="164" fontId="66" fillId="0" borderId="10" xfId="0" applyFont="1" applyBorder="1" applyAlignment="1">
      <alignment horizontal="center"/>
    </xf>
    <xf numFmtId="164" fontId="42" fillId="0" borderId="29" xfId="0" applyFont="1" applyBorder="1" applyAlignment="1">
      <alignment/>
    </xf>
    <xf numFmtId="164" fontId="67" fillId="0" borderId="0" xfId="0" applyFont="1" applyAlignment="1">
      <alignment/>
    </xf>
    <xf numFmtId="164" fontId="68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70" fillId="0" borderId="30" xfId="59" applyFont="1" applyBorder="1" applyAlignment="1">
      <alignment horizontal="center"/>
      <protection/>
    </xf>
    <xf numFmtId="164" fontId="71" fillId="0" borderId="27" xfId="59" applyFont="1" applyFill="1" applyBorder="1" applyAlignment="1">
      <alignment horizontal="center" vertical="center"/>
      <protection/>
    </xf>
    <xf numFmtId="164" fontId="72" fillId="0" borderId="31" xfId="59" applyFont="1" applyFill="1" applyBorder="1" applyAlignment="1">
      <alignment horizontal="center" vertical="center"/>
      <protection/>
    </xf>
    <xf numFmtId="164" fontId="70" fillId="0" borderId="22" xfId="59" applyFont="1" applyFill="1" applyBorder="1" applyAlignment="1">
      <alignment horizontal="center" vertical="center" wrapText="1"/>
      <protection/>
    </xf>
    <xf numFmtId="164" fontId="71" fillId="0" borderId="32" xfId="59" applyFont="1" applyFill="1" applyBorder="1" applyAlignment="1">
      <alignment horizontal="center" vertical="center"/>
      <protection/>
    </xf>
    <xf numFmtId="164" fontId="72" fillId="0" borderId="33" xfId="59" applyFont="1" applyFill="1" applyBorder="1" applyAlignment="1">
      <alignment horizontal="center" vertical="center"/>
      <protection/>
    </xf>
    <xf numFmtId="164" fontId="66" fillId="0" borderId="26" xfId="0" applyFont="1" applyBorder="1" applyAlignment="1">
      <alignment horizontal="center"/>
    </xf>
    <xf numFmtId="164" fontId="42" fillId="0" borderId="29" xfId="59" applyFont="1" applyFill="1" applyBorder="1" applyAlignment="1">
      <alignment horizontal="center"/>
      <protection/>
    </xf>
    <xf numFmtId="164" fontId="40" fillId="0" borderId="34" xfId="59" applyFont="1" applyFill="1" applyBorder="1" applyAlignment="1">
      <alignment horizontal="center"/>
      <protection/>
    </xf>
    <xf numFmtId="165" fontId="66" fillId="0" borderId="35" xfId="59" applyNumberFormat="1" applyFont="1" applyFill="1" applyBorder="1" applyAlignment="1">
      <alignment horizontal="center"/>
      <protection/>
    </xf>
    <xf numFmtId="164" fontId="42" fillId="0" borderId="36" xfId="59" applyFont="1" applyFill="1" applyBorder="1" applyAlignment="1">
      <alignment horizontal="center"/>
      <protection/>
    </xf>
    <xf numFmtId="164" fontId="40" fillId="0" borderId="35" xfId="59" applyFont="1" applyFill="1" applyBorder="1" applyAlignment="1">
      <alignment horizontal="center"/>
      <protection/>
    </xf>
    <xf numFmtId="164" fontId="66" fillId="0" borderId="28" xfId="0" applyFont="1" applyBorder="1" applyAlignment="1">
      <alignment horizontal="center"/>
    </xf>
    <xf numFmtId="164" fontId="73" fillId="0" borderId="10" xfId="59" applyFont="1" applyBorder="1">
      <alignment/>
      <protection/>
    </xf>
    <xf numFmtId="165" fontId="42" fillId="0" borderId="29" xfId="59" applyNumberFormat="1" applyFont="1" applyFill="1" applyBorder="1">
      <alignment/>
      <protection/>
    </xf>
    <xf numFmtId="165" fontId="42" fillId="0" borderId="34" xfId="59" applyNumberFormat="1" applyFont="1" applyFill="1" applyBorder="1">
      <alignment/>
      <protection/>
    </xf>
    <xf numFmtId="165" fontId="66" fillId="0" borderId="34" xfId="59" applyNumberFormat="1" applyFont="1" applyFill="1" applyBorder="1">
      <alignment/>
      <protection/>
    </xf>
    <xf numFmtId="164" fontId="71" fillId="0" borderId="36" xfId="59" applyFont="1" applyBorder="1" applyAlignment="1">
      <alignment horizontal="left"/>
      <protection/>
    </xf>
    <xf numFmtId="165" fontId="42" fillId="0" borderId="35" xfId="0" applyNumberFormat="1" applyFont="1" applyBorder="1" applyAlignment="1">
      <alignment/>
    </xf>
    <xf numFmtId="165" fontId="66" fillId="0" borderId="28" xfId="0" applyNumberFormat="1" applyFont="1" applyBorder="1" applyAlignment="1">
      <alignment/>
    </xf>
    <xf numFmtId="164" fontId="71" fillId="4" borderId="29" xfId="59" applyFont="1" applyFill="1" applyBorder="1" applyAlignment="1">
      <alignment horizontal="left"/>
      <protection/>
    </xf>
    <xf numFmtId="165" fontId="42" fillId="4" borderId="34" xfId="59" applyNumberFormat="1" applyFont="1" applyFill="1" applyBorder="1">
      <alignment/>
      <protection/>
    </xf>
    <xf numFmtId="165" fontId="66" fillId="4" borderId="34" xfId="59" applyNumberFormat="1" applyFont="1" applyFill="1" applyBorder="1">
      <alignment/>
      <protection/>
    </xf>
    <xf numFmtId="164" fontId="71" fillId="4" borderId="36" xfId="59" applyFont="1" applyFill="1" applyBorder="1" applyAlignment="1">
      <alignment horizontal="left"/>
      <protection/>
    </xf>
    <xf numFmtId="165" fontId="42" fillId="4" borderId="35" xfId="0" applyNumberFormat="1" applyFont="1" applyFill="1" applyBorder="1" applyAlignment="1">
      <alignment/>
    </xf>
    <xf numFmtId="165" fontId="66" fillId="4" borderId="28" xfId="0" applyNumberFormat="1" applyFont="1" applyFill="1" applyBorder="1" applyAlignment="1">
      <alignment/>
    </xf>
    <xf numFmtId="164" fontId="42" fillId="0" borderId="29" xfId="60" applyFont="1" applyFill="1" applyBorder="1" applyAlignment="1">
      <alignment horizontal="left"/>
      <protection/>
    </xf>
    <xf numFmtId="164" fontId="1" fillId="0" borderId="36" xfId="60" applyFont="1" applyFill="1" applyBorder="1" applyAlignment="1">
      <alignment horizontal="left"/>
      <protection/>
    </xf>
    <xf numFmtId="165" fontId="0" fillId="0" borderId="35" xfId="0" applyNumberFormat="1" applyBorder="1" applyAlignment="1">
      <alignment/>
    </xf>
    <xf numFmtId="165" fontId="67" fillId="0" borderId="28" xfId="0" applyNumberFormat="1" applyFont="1" applyBorder="1" applyAlignment="1">
      <alignment/>
    </xf>
    <xf numFmtId="164" fontId="37" fillId="0" borderId="29" xfId="60" applyFont="1" applyFill="1" applyBorder="1" applyAlignment="1">
      <alignment horizontal="left"/>
      <protection/>
    </xf>
    <xf numFmtId="165" fontId="1" fillId="0" borderId="34" xfId="59" applyNumberFormat="1" applyFont="1" applyFill="1" applyBorder="1">
      <alignment/>
      <protection/>
    </xf>
    <xf numFmtId="165" fontId="67" fillId="0" borderId="34" xfId="59" applyNumberFormat="1" applyFont="1" applyFill="1" applyBorder="1">
      <alignment/>
      <protection/>
    </xf>
    <xf numFmtId="164" fontId="1" fillId="0" borderId="29" xfId="60" applyFont="1" applyFill="1" applyBorder="1" applyAlignment="1">
      <alignment horizontal="left"/>
      <protection/>
    </xf>
    <xf numFmtId="164" fontId="65" fillId="0" borderId="29" xfId="60" applyFont="1" applyFill="1" applyBorder="1" applyAlignment="1">
      <alignment horizontal="left"/>
      <protection/>
    </xf>
    <xf numFmtId="165" fontId="74" fillId="0" borderId="34" xfId="59" applyNumberFormat="1" applyFont="1" applyFill="1" applyBorder="1">
      <alignment/>
      <protection/>
    </xf>
    <xf numFmtId="164" fontId="0" fillId="0" borderId="29" xfId="0" applyBorder="1" applyAlignment="1">
      <alignment horizontal="center"/>
    </xf>
    <xf numFmtId="164" fontId="0" fillId="0" borderId="37" xfId="0" applyBorder="1" applyAlignment="1">
      <alignment/>
    </xf>
    <xf numFmtId="164" fontId="67" fillId="0" borderId="37" xfId="0" applyFont="1" applyBorder="1" applyAlignment="1">
      <alignment/>
    </xf>
    <xf numFmtId="164" fontId="42" fillId="0" borderId="36" xfId="60" applyFont="1" applyFill="1" applyBorder="1" applyAlignment="1">
      <alignment horizontal="left"/>
      <protection/>
    </xf>
    <xf numFmtId="164" fontId="71" fillId="23" borderId="29" xfId="59" applyFont="1" applyFill="1" applyBorder="1" applyAlignment="1">
      <alignment horizontal="left"/>
      <protection/>
    </xf>
    <xf numFmtId="165" fontId="42" fillId="23" borderId="34" xfId="59" applyNumberFormat="1" applyFont="1" applyFill="1" applyBorder="1">
      <alignment/>
      <protection/>
    </xf>
    <xf numFmtId="165" fontId="66" fillId="23" borderId="34" xfId="59" applyNumberFormat="1" applyFont="1" applyFill="1" applyBorder="1">
      <alignment/>
      <protection/>
    </xf>
    <xf numFmtId="164" fontId="71" fillId="23" borderId="36" xfId="59" applyFont="1" applyFill="1" applyBorder="1" applyAlignment="1">
      <alignment horizontal="left"/>
      <protection/>
    </xf>
    <xf numFmtId="164" fontId="42" fillId="23" borderId="35" xfId="0" applyFont="1" applyFill="1" applyBorder="1" applyAlignment="1">
      <alignment/>
    </xf>
    <xf numFmtId="164" fontId="66" fillId="23" borderId="28" xfId="0" applyFont="1" applyFill="1" applyBorder="1" applyAlignment="1">
      <alignment/>
    </xf>
    <xf numFmtId="164" fontId="0" fillId="0" borderId="35" xfId="0" applyBorder="1" applyAlignment="1">
      <alignment/>
    </xf>
    <xf numFmtId="164" fontId="67" fillId="0" borderId="28" xfId="0" applyFont="1" applyBorder="1" applyAlignment="1">
      <alignment/>
    </xf>
    <xf numFmtId="164" fontId="75" fillId="0" borderId="29" xfId="60" applyFont="1" applyFill="1" applyBorder="1" applyAlignment="1">
      <alignment horizontal="left"/>
      <protection/>
    </xf>
    <xf numFmtId="165" fontId="1" fillId="0" borderId="35" xfId="59" applyNumberFormat="1" applyFont="1" applyFill="1" applyBorder="1" applyAlignment="1">
      <alignment horizontal="left"/>
      <protection/>
    </xf>
    <xf numFmtId="164" fontId="76" fillId="0" borderId="29" xfId="59" applyFont="1" applyBorder="1" applyAlignment="1">
      <alignment horizontal="left"/>
      <protection/>
    </xf>
    <xf numFmtId="164" fontId="77" fillId="0" borderId="38" xfId="59" applyFont="1" applyBorder="1" applyAlignment="1">
      <alignment/>
      <protection/>
    </xf>
    <xf numFmtId="164" fontId="77" fillId="0" borderId="37" xfId="59" applyFont="1" applyBorder="1" applyAlignment="1">
      <alignment/>
      <protection/>
    </xf>
    <xf numFmtId="164" fontId="68" fillId="0" borderId="38" xfId="59" applyFont="1" applyFill="1" applyBorder="1" applyAlignment="1">
      <alignment horizontal="center"/>
      <protection/>
    </xf>
    <xf numFmtId="164" fontId="68" fillId="0" borderId="37" xfId="59" applyFont="1" applyFill="1" applyBorder="1" applyAlignment="1">
      <alignment horizontal="center"/>
      <protection/>
    </xf>
    <xf numFmtId="164" fontId="42" fillId="0" borderId="36" xfId="59" applyFont="1" applyFill="1" applyBorder="1" applyAlignment="1">
      <alignment horizontal="left"/>
      <protection/>
    </xf>
    <xf numFmtId="165" fontId="1" fillId="0" borderId="39" xfId="59" applyNumberFormat="1" applyFont="1" applyFill="1" applyBorder="1">
      <alignment/>
      <protection/>
    </xf>
    <xf numFmtId="165" fontId="67" fillId="0" borderId="39" xfId="59" applyNumberFormat="1" applyFont="1" applyFill="1" applyBorder="1">
      <alignment/>
      <protection/>
    </xf>
    <xf numFmtId="164" fontId="1" fillId="0" borderId="40" xfId="60" applyFont="1" applyFill="1" applyBorder="1" applyAlignment="1">
      <alignment horizontal="left"/>
      <protection/>
    </xf>
    <xf numFmtId="165" fontId="0" fillId="0" borderId="41" xfId="0" applyNumberFormat="1" applyBorder="1" applyAlignment="1">
      <alignment/>
    </xf>
    <xf numFmtId="165" fontId="67" fillId="0" borderId="42" xfId="0" applyNumberFormat="1" applyFont="1" applyBorder="1" applyAlignment="1">
      <alignment/>
    </xf>
    <xf numFmtId="164" fontId="42" fillId="0" borderId="25" xfId="59" applyFont="1" applyFill="1" applyBorder="1" applyAlignment="1">
      <alignment horizontal="center" wrapText="1"/>
      <protection/>
    </xf>
    <xf numFmtId="165" fontId="42" fillId="0" borderId="12" xfId="59" applyNumberFormat="1" applyFont="1" applyFill="1" applyBorder="1">
      <alignment/>
      <protection/>
    </xf>
    <xf numFmtId="165" fontId="66" fillId="0" borderId="12" xfId="59" applyNumberFormat="1" applyFont="1" applyFill="1" applyBorder="1">
      <alignment/>
      <protection/>
    </xf>
    <xf numFmtId="164" fontId="42" fillId="0" borderId="18" xfId="59" applyFont="1" applyFill="1" applyBorder="1" applyAlignment="1">
      <alignment horizontal="left"/>
      <protection/>
    </xf>
    <xf numFmtId="165" fontId="42" fillId="0" borderId="12" xfId="0" applyNumberFormat="1" applyFont="1" applyBorder="1" applyAlignment="1">
      <alignment/>
    </xf>
    <xf numFmtId="165" fontId="66" fillId="0" borderId="23" xfId="0" applyNumberFormat="1" applyFont="1" applyBorder="1" applyAlignment="1">
      <alignment/>
    </xf>
    <xf numFmtId="164" fontId="66" fillId="0" borderId="43" xfId="59" applyFont="1" applyFill="1" applyBorder="1" applyAlignment="1">
      <alignment horizontal="center"/>
      <protection/>
    </xf>
    <xf numFmtId="165" fontId="1" fillId="0" borderId="44" xfId="59" applyNumberFormat="1" applyFont="1" applyFill="1" applyBorder="1">
      <alignment/>
      <protection/>
    </xf>
    <xf numFmtId="165" fontId="67" fillId="0" borderId="44" xfId="59" applyNumberFormat="1" applyFont="1" applyFill="1" applyBorder="1">
      <alignment/>
      <protection/>
    </xf>
    <xf numFmtId="164" fontId="42" fillId="0" borderId="45" xfId="59" applyFont="1" applyFill="1" applyBorder="1">
      <alignment/>
      <protection/>
    </xf>
    <xf numFmtId="165" fontId="42" fillId="0" borderId="13" xfId="59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42" fillId="0" borderId="46" xfId="0" applyNumberFormat="1" applyFont="1" applyBorder="1" applyAlignment="1">
      <alignment/>
    </xf>
    <xf numFmtId="165" fontId="66" fillId="0" borderId="47" xfId="0" applyNumberFormat="1" applyFont="1" applyBorder="1" applyAlignment="1">
      <alignment/>
    </xf>
    <xf numFmtId="164" fontId="42" fillId="0" borderId="29" xfId="59" applyFont="1" applyFill="1" applyBorder="1" applyAlignment="1">
      <alignment horizontal="left"/>
      <protection/>
    </xf>
    <xf numFmtId="164" fontId="68" fillId="0" borderId="36" xfId="59" applyFont="1" applyFill="1" applyBorder="1" applyAlignment="1">
      <alignment horizontal="center"/>
      <protection/>
    </xf>
    <xf numFmtId="164" fontId="71" fillId="0" borderId="29" xfId="59" applyFont="1" applyBorder="1" applyAlignment="1">
      <alignment horizontal="left"/>
      <protection/>
    </xf>
    <xf numFmtId="164" fontId="76" fillId="0" borderId="10" xfId="59" applyFont="1" applyBorder="1">
      <alignment/>
      <protection/>
    </xf>
    <xf numFmtId="165" fontId="1" fillId="0" borderId="29" xfId="59" applyNumberFormat="1" applyFont="1" applyFill="1" applyBorder="1">
      <alignment/>
      <protection/>
    </xf>
    <xf numFmtId="164" fontId="79" fillId="22" borderId="10" xfId="59" applyFont="1" applyFill="1" applyBorder="1">
      <alignment/>
      <protection/>
    </xf>
    <xf numFmtId="165" fontId="42" fillId="22" borderId="29" xfId="59" applyNumberFormat="1" applyFont="1" applyFill="1" applyBorder="1">
      <alignment/>
      <protection/>
    </xf>
    <xf numFmtId="165" fontId="42" fillId="22" borderId="34" xfId="59" applyNumberFormat="1" applyFont="1" applyFill="1" applyBorder="1">
      <alignment/>
      <protection/>
    </xf>
    <xf numFmtId="165" fontId="66" fillId="22" borderId="34" xfId="59" applyNumberFormat="1" applyFont="1" applyFill="1" applyBorder="1">
      <alignment/>
      <protection/>
    </xf>
    <xf numFmtId="164" fontId="42" fillId="22" borderId="36" xfId="59" applyFont="1" applyFill="1" applyBorder="1" applyAlignment="1">
      <alignment horizontal="left"/>
      <protection/>
    </xf>
    <xf numFmtId="165" fontId="42" fillId="22" borderId="35" xfId="0" applyNumberFormat="1" applyFont="1" applyFill="1" applyBorder="1" applyAlignment="1">
      <alignment/>
    </xf>
    <xf numFmtId="165" fontId="66" fillId="22" borderId="28" xfId="0" applyNumberFormat="1" applyFont="1" applyFill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KTRSZJ" xfId="58"/>
    <cellStyle name="Normál 11" xfId="59"/>
    <cellStyle name="Normál 2 2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276" zoomScaleNormal="276" workbookViewId="0" topLeftCell="A1">
      <selection activeCell="B25" sqref="B25"/>
    </sheetView>
  </sheetViews>
  <sheetFormatPr defaultColWidth="9.140625" defaultRowHeight="15"/>
  <cols>
    <col min="1" max="1" width="77.421875" style="0" customWidth="1"/>
    <col min="2" max="2" width="14.0039062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v>24902000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v>5251000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v>10574728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v>4460000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v>1900000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v>1844000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v>0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>
        <v>0</v>
      </c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48931728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v>0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48931728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v>35985487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v>1580000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v>364000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/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v>258000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38187487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v>10744241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48931728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2/2016. (III. 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11" sqref="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7" t="s">
        <v>0</v>
      </c>
      <c r="B1" s="17"/>
      <c r="C1" s="17"/>
      <c r="D1" s="17"/>
      <c r="E1" s="17"/>
    </row>
    <row r="2" spans="1:5" ht="23.25" customHeight="1">
      <c r="A2" s="18" t="s">
        <v>502</v>
      </c>
      <c r="B2" s="18"/>
      <c r="C2" s="18"/>
      <c r="D2" s="18"/>
      <c r="E2" s="18"/>
    </row>
    <row r="3" ht="12.75">
      <c r="A3" s="19"/>
    </row>
    <row r="5" spans="1:5" ht="12.75">
      <c r="A5" s="80" t="s">
        <v>28</v>
      </c>
      <c r="B5" s="81" t="s">
        <v>29</v>
      </c>
      <c r="C5" s="181" t="s">
        <v>27</v>
      </c>
      <c r="D5" s="181" t="s">
        <v>503</v>
      </c>
      <c r="E5" s="201" t="s">
        <v>498</v>
      </c>
    </row>
    <row r="6" spans="1:5" ht="12.75">
      <c r="A6" s="77"/>
      <c r="B6" s="77"/>
      <c r="C6" s="77"/>
      <c r="D6" s="77"/>
      <c r="E6" s="77"/>
    </row>
    <row r="7" spans="1:5" ht="12.75">
      <c r="A7" s="77"/>
      <c r="B7" s="77"/>
      <c r="C7" s="77"/>
      <c r="D7" s="77"/>
      <c r="E7" s="77"/>
    </row>
    <row r="8" spans="1:5" ht="12.75">
      <c r="A8" s="77"/>
      <c r="B8" s="77"/>
      <c r="C8" s="77"/>
      <c r="D8" s="77"/>
      <c r="E8" s="77"/>
    </row>
    <row r="9" spans="1:5" ht="12.75">
      <c r="A9" s="77"/>
      <c r="B9" s="77"/>
      <c r="C9" s="77"/>
      <c r="D9" s="77"/>
      <c r="E9" s="77"/>
    </row>
    <row r="10" spans="1:5" ht="12.75">
      <c r="A10" s="113" t="s">
        <v>504</v>
      </c>
      <c r="B10" s="136" t="s">
        <v>174</v>
      </c>
      <c r="C10" s="86">
        <v>1000000</v>
      </c>
      <c r="D10" s="86">
        <v>0</v>
      </c>
      <c r="E10" s="86">
        <v>1000000</v>
      </c>
    </row>
    <row r="11" spans="1:5" ht="12.75">
      <c r="A11" s="113"/>
      <c r="B11" s="136"/>
      <c r="C11" s="125"/>
      <c r="D11" s="125"/>
      <c r="E11" s="125"/>
    </row>
    <row r="12" spans="1:5" ht="12.75">
      <c r="A12" s="113"/>
      <c r="B12" s="136"/>
      <c r="C12" s="125"/>
      <c r="D12" s="125"/>
      <c r="E12" s="125"/>
    </row>
    <row r="13" spans="1:5" ht="12.75">
      <c r="A13" s="113"/>
      <c r="B13" s="136"/>
      <c r="C13" s="125"/>
      <c r="D13" s="125"/>
      <c r="E13" s="125"/>
    </row>
    <row r="14" spans="1:5" ht="12.75">
      <c r="A14" s="113"/>
      <c r="B14" s="136"/>
      <c r="C14" s="125"/>
      <c r="D14" s="125"/>
      <c r="E14" s="125"/>
    </row>
    <row r="15" spans="1:5" ht="12.75">
      <c r="A15" s="113" t="s">
        <v>505</v>
      </c>
      <c r="B15" s="136" t="s">
        <v>174</v>
      </c>
      <c r="C15" s="125">
        <v>0</v>
      </c>
      <c r="D15" s="125">
        <v>0</v>
      </c>
      <c r="E15" s="125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2/2016. (III. 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" sqref="A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>
      <c r="A2" s="18" t="s">
        <v>506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2"/>
      <c r="B3" s="202"/>
      <c r="C3" s="202"/>
      <c r="D3" s="202"/>
      <c r="E3" s="202"/>
      <c r="F3" s="202"/>
      <c r="G3" s="202"/>
      <c r="H3" s="202"/>
      <c r="I3" s="202"/>
      <c r="J3" s="202"/>
    </row>
    <row r="4" ht="12.75">
      <c r="A4" s="20" t="s">
        <v>27</v>
      </c>
    </row>
    <row r="5" spans="1:10" ht="61.5" customHeight="1">
      <c r="A5" s="80" t="s">
        <v>28</v>
      </c>
      <c r="B5" s="81" t="s">
        <v>29</v>
      </c>
      <c r="C5" s="181" t="s">
        <v>507</v>
      </c>
      <c r="D5" s="181" t="s">
        <v>508</v>
      </c>
      <c r="E5" s="181" t="s">
        <v>509</v>
      </c>
      <c r="F5" s="181" t="s">
        <v>510</v>
      </c>
      <c r="G5" s="181" t="s">
        <v>511</v>
      </c>
      <c r="H5" s="181" t="s">
        <v>512</v>
      </c>
      <c r="I5" s="181" t="s">
        <v>513</v>
      </c>
      <c r="J5" s="181" t="s">
        <v>514</v>
      </c>
    </row>
    <row r="6" spans="1:10" ht="12.75">
      <c r="A6" s="6"/>
      <c r="B6" s="6"/>
      <c r="C6" s="6"/>
      <c r="D6" s="6"/>
      <c r="E6" s="6"/>
      <c r="F6" s="203"/>
      <c r="G6" s="204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7"/>
      <c r="D8" s="7"/>
      <c r="E8" s="6"/>
      <c r="F8" s="6"/>
      <c r="G8" s="6"/>
      <c r="H8" s="6"/>
      <c r="I8" s="6"/>
      <c r="J8" s="6"/>
    </row>
    <row r="9" spans="1:10" ht="12.75">
      <c r="A9" s="6"/>
      <c r="B9" s="6"/>
      <c r="C9" s="7"/>
      <c r="D9" s="7"/>
      <c r="E9" s="6"/>
      <c r="F9" s="6"/>
      <c r="G9" s="6"/>
      <c r="H9" s="6"/>
      <c r="I9" s="6"/>
      <c r="J9" s="6"/>
    </row>
    <row r="10" spans="1:10" ht="12.75">
      <c r="A10" s="99" t="s">
        <v>178</v>
      </c>
      <c r="B10" s="92" t="s">
        <v>179</v>
      </c>
      <c r="C10" s="7"/>
      <c r="D10" s="7"/>
      <c r="E10" s="6"/>
      <c r="F10" s="6"/>
      <c r="G10" s="6"/>
      <c r="H10" s="6"/>
      <c r="I10" s="6"/>
      <c r="J10" s="6"/>
    </row>
    <row r="11" spans="1:10" ht="12.75">
      <c r="A11" s="99"/>
      <c r="B11" s="92"/>
      <c r="C11" s="7"/>
      <c r="D11" s="7"/>
      <c r="E11" s="6"/>
      <c r="F11" s="6"/>
      <c r="G11" s="6"/>
      <c r="H11" s="6"/>
      <c r="I11" s="6"/>
      <c r="J11" s="6"/>
    </row>
    <row r="12" spans="1:10" ht="12.75">
      <c r="A12" s="99"/>
      <c r="B12" s="92"/>
      <c r="C12" s="7"/>
      <c r="D12" s="7"/>
      <c r="E12" s="6"/>
      <c r="F12" s="6"/>
      <c r="G12" s="6"/>
      <c r="H12" s="6"/>
      <c r="I12" s="6"/>
      <c r="J12" s="6"/>
    </row>
    <row r="13" spans="1:10" ht="12.75">
      <c r="A13" s="99"/>
      <c r="B13" s="92"/>
      <c r="C13" s="7"/>
      <c r="D13" s="7"/>
      <c r="E13" s="6"/>
      <c r="F13" s="6"/>
      <c r="G13" s="6"/>
      <c r="H13" s="6"/>
      <c r="I13" s="6"/>
      <c r="J13" s="6"/>
    </row>
    <row r="14" spans="1:10" ht="12.75">
      <c r="A14" s="99"/>
      <c r="B14" s="92"/>
      <c r="C14" s="7"/>
      <c r="D14" s="7"/>
      <c r="E14" s="6"/>
      <c r="F14" s="6"/>
      <c r="G14" s="6"/>
      <c r="H14" s="6"/>
      <c r="I14" s="6"/>
      <c r="J14" s="6"/>
    </row>
    <row r="15" spans="1:10" ht="12.75">
      <c r="A15" s="99" t="s">
        <v>499</v>
      </c>
      <c r="B15" s="92" t="s">
        <v>181</v>
      </c>
      <c r="C15" s="7"/>
      <c r="D15" s="7"/>
      <c r="E15" s="6"/>
      <c r="F15" s="6"/>
      <c r="G15" s="6"/>
      <c r="H15" s="6"/>
      <c r="I15" s="6"/>
      <c r="J15" s="6"/>
    </row>
    <row r="16" spans="1:10" ht="12.75">
      <c r="A16" s="99"/>
      <c r="B16" s="92"/>
      <c r="C16" s="7"/>
      <c r="D16" s="7"/>
      <c r="E16" s="6"/>
      <c r="F16" s="6"/>
      <c r="G16" s="6"/>
      <c r="H16" s="6"/>
      <c r="I16" s="6"/>
      <c r="J16" s="6"/>
    </row>
    <row r="17" spans="1:10" ht="12.75">
      <c r="A17" s="99"/>
      <c r="B17" s="92"/>
      <c r="C17" s="7"/>
      <c r="D17" s="7"/>
      <c r="E17" s="6"/>
      <c r="F17" s="6"/>
      <c r="G17" s="6"/>
      <c r="H17" s="6"/>
      <c r="I17" s="6"/>
      <c r="J17" s="6"/>
    </row>
    <row r="18" spans="1:10" ht="12.75">
      <c r="A18" s="99"/>
      <c r="B18" s="92"/>
      <c r="C18" s="7"/>
      <c r="D18" s="7"/>
      <c r="E18" s="6"/>
      <c r="F18" s="6"/>
      <c r="G18" s="6"/>
      <c r="H18" s="6"/>
      <c r="I18" s="6"/>
      <c r="J18" s="6"/>
    </row>
    <row r="19" spans="1:10" ht="12.75">
      <c r="A19" s="99"/>
      <c r="B19" s="92"/>
      <c r="C19" s="7"/>
      <c r="D19" s="7"/>
      <c r="E19" s="6"/>
      <c r="F19" s="6"/>
      <c r="G19" s="6"/>
      <c r="H19" s="6"/>
      <c r="I19" s="6"/>
      <c r="J19" s="6"/>
    </row>
    <row r="20" spans="1:10" ht="12.75">
      <c r="A20" s="89" t="s">
        <v>182</v>
      </c>
      <c r="B20" s="92" t="s">
        <v>183</v>
      </c>
      <c r="C20" s="7"/>
      <c r="D20" s="7"/>
      <c r="E20" s="6"/>
      <c r="F20" s="6"/>
      <c r="G20" s="6"/>
      <c r="H20" s="6"/>
      <c r="I20" s="6"/>
      <c r="J20" s="6"/>
    </row>
    <row r="21" spans="1:10" ht="12.75">
      <c r="A21" s="89"/>
      <c r="B21" s="92"/>
      <c r="C21" s="7"/>
      <c r="D21" s="7"/>
      <c r="E21" s="6"/>
      <c r="F21" s="6"/>
      <c r="G21" s="6"/>
      <c r="H21" s="6"/>
      <c r="I21" s="6"/>
      <c r="J21" s="6"/>
    </row>
    <row r="22" spans="1:10" ht="12.75">
      <c r="A22" s="89"/>
      <c r="B22" s="92"/>
      <c r="C22" s="7"/>
      <c r="D22" s="7"/>
      <c r="E22" s="6"/>
      <c r="F22" s="6"/>
      <c r="G22" s="6"/>
      <c r="H22" s="6"/>
      <c r="I22" s="6"/>
      <c r="J22" s="6"/>
    </row>
    <row r="23" spans="1:10" ht="12.75">
      <c r="A23" s="99" t="s">
        <v>184</v>
      </c>
      <c r="B23" s="92" t="s">
        <v>185</v>
      </c>
      <c r="C23" s="7"/>
      <c r="D23" s="7"/>
      <c r="E23" s="6"/>
      <c r="F23" s="6"/>
      <c r="G23" s="6"/>
      <c r="H23" s="6"/>
      <c r="I23" s="6"/>
      <c r="J23" s="6"/>
    </row>
    <row r="24" spans="1:10" ht="12.75">
      <c r="A24" s="99"/>
      <c r="B24" s="92"/>
      <c r="C24" s="7"/>
      <c r="D24" s="7"/>
      <c r="E24" s="6"/>
      <c r="F24" s="6"/>
      <c r="G24" s="6"/>
      <c r="H24" s="6"/>
      <c r="I24" s="6"/>
      <c r="J24" s="6"/>
    </row>
    <row r="25" spans="1:10" ht="12.75">
      <c r="A25" s="99"/>
      <c r="B25" s="92"/>
      <c r="C25" s="7"/>
      <c r="D25" s="7"/>
      <c r="E25" s="6"/>
      <c r="F25" s="6"/>
      <c r="G25" s="6"/>
      <c r="H25" s="6"/>
      <c r="I25" s="6"/>
      <c r="J25" s="6"/>
    </row>
    <row r="26" spans="1:10" ht="12.75">
      <c r="A26" s="99" t="s">
        <v>186</v>
      </c>
      <c r="B26" s="92" t="s">
        <v>187</v>
      </c>
      <c r="C26" s="7"/>
      <c r="D26" s="7"/>
      <c r="E26" s="6"/>
      <c r="F26" s="6"/>
      <c r="G26" s="6"/>
      <c r="H26" s="6"/>
      <c r="I26" s="6"/>
      <c r="J26" s="6"/>
    </row>
    <row r="27" spans="1:10" ht="12.75">
      <c r="A27" s="99"/>
      <c r="B27" s="92"/>
      <c r="C27" s="7"/>
      <c r="D27" s="7"/>
      <c r="E27" s="6"/>
      <c r="F27" s="6"/>
      <c r="G27" s="6"/>
      <c r="H27" s="6"/>
      <c r="I27" s="6"/>
      <c r="J27" s="6"/>
    </row>
    <row r="28" spans="1:10" ht="12.75">
      <c r="A28" s="99"/>
      <c r="B28" s="92"/>
      <c r="C28" s="7"/>
      <c r="D28" s="7"/>
      <c r="E28" s="6"/>
      <c r="F28" s="6"/>
      <c r="G28" s="6"/>
      <c r="H28" s="6"/>
      <c r="I28" s="6"/>
      <c r="J28" s="6"/>
    </row>
    <row r="29" spans="1:10" ht="12.75">
      <c r="A29" s="89" t="s">
        <v>188</v>
      </c>
      <c r="B29" s="92" t="s">
        <v>189</v>
      </c>
      <c r="C29" s="7"/>
      <c r="D29" s="7"/>
      <c r="E29" s="6"/>
      <c r="F29" s="6"/>
      <c r="G29" s="6"/>
      <c r="H29" s="6"/>
      <c r="I29" s="6"/>
      <c r="J29" s="6"/>
    </row>
    <row r="30" spans="1:10" ht="12.75">
      <c r="A30" s="89" t="s">
        <v>190</v>
      </c>
      <c r="B30" s="92" t="s">
        <v>191</v>
      </c>
      <c r="C30" s="7"/>
      <c r="D30" s="7"/>
      <c r="E30" s="6"/>
      <c r="F30" s="6"/>
      <c r="G30" s="6"/>
      <c r="H30" s="6"/>
      <c r="I30" s="6"/>
      <c r="J30" s="6"/>
    </row>
    <row r="31" spans="1:10" ht="12.75">
      <c r="A31" s="205" t="s">
        <v>192</v>
      </c>
      <c r="B31" s="206" t="s">
        <v>193</v>
      </c>
      <c r="C31" s="9"/>
      <c r="D31" s="9"/>
      <c r="E31" s="6"/>
      <c r="F31" s="6"/>
      <c r="G31" s="6"/>
      <c r="H31" s="6"/>
      <c r="I31" s="6"/>
      <c r="J31" s="6"/>
    </row>
    <row r="32" spans="1:10" ht="12.75">
      <c r="A32" s="207"/>
      <c r="B32" s="136"/>
      <c r="C32" s="7"/>
      <c r="D32" s="7"/>
      <c r="E32" s="6"/>
      <c r="F32" s="6"/>
      <c r="G32" s="6"/>
      <c r="H32" s="6"/>
      <c r="I32" s="6"/>
      <c r="J32" s="6"/>
    </row>
    <row r="33" spans="1:10" ht="12.75">
      <c r="A33" s="207"/>
      <c r="B33" s="136"/>
      <c r="C33" s="7"/>
      <c r="D33" s="7"/>
      <c r="E33" s="6"/>
      <c r="F33" s="6"/>
      <c r="G33" s="6"/>
      <c r="H33" s="6"/>
      <c r="I33" s="6"/>
      <c r="J33" s="6"/>
    </row>
    <row r="34" spans="1:10" ht="12.75">
      <c r="A34" s="207"/>
      <c r="B34" s="136"/>
      <c r="C34" s="7"/>
      <c r="D34" s="7"/>
      <c r="E34" s="6"/>
      <c r="F34" s="6"/>
      <c r="G34" s="6"/>
      <c r="H34" s="6"/>
      <c r="I34" s="6"/>
      <c r="J34" s="6"/>
    </row>
    <row r="35" spans="1:10" ht="12.75">
      <c r="A35" s="207"/>
      <c r="B35" s="136"/>
      <c r="C35" s="7"/>
      <c r="D35" s="7"/>
      <c r="E35" s="6"/>
      <c r="F35" s="6"/>
      <c r="G35" s="6"/>
      <c r="H35" s="6"/>
      <c r="I35" s="6"/>
      <c r="J35" s="6"/>
    </row>
    <row r="36" spans="1:10" ht="12.75">
      <c r="A36" s="99" t="s">
        <v>194</v>
      </c>
      <c r="B36" s="92" t="s">
        <v>195</v>
      </c>
      <c r="C36" s="7"/>
      <c r="D36" s="7"/>
      <c r="E36" s="6"/>
      <c r="F36" s="6"/>
      <c r="G36" s="6"/>
      <c r="H36" s="6"/>
      <c r="I36" s="6"/>
      <c r="J36" s="6"/>
    </row>
    <row r="37" spans="1:10" ht="12.75">
      <c r="A37" s="99"/>
      <c r="B37" s="92"/>
      <c r="C37" s="7"/>
      <c r="D37" s="7"/>
      <c r="E37" s="6"/>
      <c r="F37" s="6"/>
      <c r="G37" s="6"/>
      <c r="H37" s="6"/>
      <c r="I37" s="6"/>
      <c r="J37" s="6"/>
    </row>
    <row r="38" spans="1:10" ht="12.75">
      <c r="A38" s="99"/>
      <c r="B38" s="92"/>
      <c r="C38" s="7"/>
      <c r="D38" s="7"/>
      <c r="E38" s="6"/>
      <c r="F38" s="6"/>
      <c r="G38" s="6"/>
      <c r="H38" s="6"/>
      <c r="I38" s="6"/>
      <c r="J38" s="6"/>
    </row>
    <row r="39" spans="1:10" ht="12.75">
      <c r="A39" s="99"/>
      <c r="B39" s="92"/>
      <c r="C39" s="7"/>
      <c r="D39" s="7"/>
      <c r="E39" s="6"/>
      <c r="F39" s="6"/>
      <c r="G39" s="6"/>
      <c r="H39" s="6"/>
      <c r="I39" s="6"/>
      <c r="J39" s="6"/>
    </row>
    <row r="40" spans="1:10" ht="12.75">
      <c r="A40" s="99"/>
      <c r="B40" s="92"/>
      <c r="C40" s="7"/>
      <c r="D40" s="7"/>
      <c r="E40" s="6"/>
      <c r="F40" s="6"/>
      <c r="G40" s="6"/>
      <c r="H40" s="6"/>
      <c r="I40" s="6"/>
      <c r="J40" s="6"/>
    </row>
    <row r="41" spans="1:10" ht="12.75">
      <c r="A41" s="99" t="s">
        <v>196</v>
      </c>
      <c r="B41" s="92" t="s">
        <v>197</v>
      </c>
      <c r="C41" s="7"/>
      <c r="D41" s="7"/>
      <c r="E41" s="6"/>
      <c r="F41" s="6"/>
      <c r="G41" s="6"/>
      <c r="H41" s="6"/>
      <c r="I41" s="6"/>
      <c r="J41" s="6"/>
    </row>
    <row r="42" spans="1:10" ht="12.75">
      <c r="A42" s="99"/>
      <c r="B42" s="92"/>
      <c r="C42" s="7"/>
      <c r="D42" s="7"/>
      <c r="E42" s="6"/>
      <c r="F42" s="6"/>
      <c r="G42" s="6"/>
      <c r="H42" s="6"/>
      <c r="I42" s="6"/>
      <c r="J42" s="6"/>
    </row>
    <row r="43" spans="1:10" ht="12.75">
      <c r="A43" s="99"/>
      <c r="B43" s="92"/>
      <c r="C43" s="7"/>
      <c r="D43" s="7"/>
      <c r="E43" s="6"/>
      <c r="F43" s="6"/>
      <c r="G43" s="6"/>
      <c r="H43" s="6"/>
      <c r="I43" s="6"/>
      <c r="J43" s="6"/>
    </row>
    <row r="44" spans="1:10" ht="12.75">
      <c r="A44" s="99"/>
      <c r="B44" s="92"/>
      <c r="C44" s="7"/>
      <c r="D44" s="7"/>
      <c r="E44" s="6"/>
      <c r="F44" s="6"/>
      <c r="G44" s="6"/>
      <c r="H44" s="6"/>
      <c r="I44" s="6"/>
      <c r="J44" s="6"/>
    </row>
    <row r="45" spans="1:10" ht="12.75">
      <c r="A45" s="99"/>
      <c r="B45" s="92"/>
      <c r="C45" s="7"/>
      <c r="D45" s="7"/>
      <c r="E45" s="6"/>
      <c r="F45" s="6"/>
      <c r="G45" s="6"/>
      <c r="H45" s="6"/>
      <c r="I45" s="6"/>
      <c r="J45" s="6"/>
    </row>
    <row r="46" spans="1:10" ht="12.75">
      <c r="A46" s="99" t="s">
        <v>198</v>
      </c>
      <c r="B46" s="92" t="s">
        <v>199</v>
      </c>
      <c r="C46" s="7"/>
      <c r="D46" s="7"/>
      <c r="E46" s="6"/>
      <c r="F46" s="6"/>
      <c r="G46" s="6"/>
      <c r="H46" s="6"/>
      <c r="I46" s="6"/>
      <c r="J46" s="6"/>
    </row>
    <row r="47" spans="1:10" ht="12.75">
      <c r="A47" s="99" t="s">
        <v>200</v>
      </c>
      <c r="B47" s="92" t="s">
        <v>201</v>
      </c>
      <c r="C47" s="7"/>
      <c r="D47" s="7"/>
      <c r="E47" s="6"/>
      <c r="F47" s="6"/>
      <c r="G47" s="6"/>
      <c r="H47" s="6"/>
      <c r="I47" s="6"/>
      <c r="J47" s="6"/>
    </row>
    <row r="48" spans="1:10" ht="12.75">
      <c r="A48" s="205" t="s">
        <v>202</v>
      </c>
      <c r="B48" s="206" t="s">
        <v>203</v>
      </c>
      <c r="C48" s="9"/>
      <c r="D48" s="9"/>
      <c r="E48" s="6"/>
      <c r="F48" s="6"/>
      <c r="G48" s="6"/>
      <c r="H48" s="6"/>
      <c r="I48" s="6"/>
      <c r="J48" s="6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2/2016. (III. 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2" sqref="A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82.5" customHeight="1">
      <c r="A2" s="18" t="s">
        <v>515</v>
      </c>
      <c r="B2" s="18"/>
      <c r="C2" s="18"/>
      <c r="D2" s="18"/>
      <c r="E2" s="18"/>
      <c r="F2" s="18"/>
      <c r="G2" s="18"/>
      <c r="H2" s="18"/>
    </row>
    <row r="3" spans="1:8" ht="20.25" customHeight="1">
      <c r="A3" s="208"/>
      <c r="B3" s="209"/>
      <c r="C3" s="209"/>
      <c r="D3" s="209"/>
      <c r="E3" s="209"/>
      <c r="F3" s="209"/>
      <c r="G3" s="209"/>
      <c r="H3" s="209"/>
    </row>
    <row r="4" ht="12.75">
      <c r="A4" s="20" t="s">
        <v>27</v>
      </c>
    </row>
    <row r="5" spans="1:5" ht="86.25" customHeight="1">
      <c r="A5" s="80" t="s">
        <v>28</v>
      </c>
      <c r="B5" s="81" t="s">
        <v>29</v>
      </c>
      <c r="C5" s="181" t="s">
        <v>512</v>
      </c>
      <c r="D5" s="181" t="s">
        <v>513</v>
      </c>
      <c r="E5" s="181" t="s">
        <v>516</v>
      </c>
    </row>
    <row r="6" spans="1:5" ht="12.75">
      <c r="A6" s="103" t="s">
        <v>428</v>
      </c>
      <c r="B6" s="89" t="s">
        <v>429</v>
      </c>
      <c r="C6" s="6"/>
      <c r="D6" s="6"/>
      <c r="E6" s="204"/>
    </row>
    <row r="7" spans="1:5" ht="12.75">
      <c r="A7" s="210" t="s">
        <v>517</v>
      </c>
      <c r="B7" s="210" t="s">
        <v>429</v>
      </c>
      <c r="C7" s="6"/>
      <c r="D7" s="6"/>
      <c r="E7" s="6"/>
    </row>
    <row r="8" spans="1:5" ht="12.75">
      <c r="A8" s="102" t="s">
        <v>430</v>
      </c>
      <c r="B8" s="89" t="s">
        <v>431</v>
      </c>
      <c r="C8" s="6"/>
      <c r="D8" s="6"/>
      <c r="E8" s="6"/>
    </row>
    <row r="9" spans="1:5" ht="12.75">
      <c r="A9" s="103" t="s">
        <v>518</v>
      </c>
      <c r="B9" s="89" t="s">
        <v>433</v>
      </c>
      <c r="C9" s="6"/>
      <c r="D9" s="6"/>
      <c r="E9" s="6"/>
    </row>
    <row r="10" spans="1:5" ht="12.75">
      <c r="A10" s="210" t="s">
        <v>517</v>
      </c>
      <c r="B10" s="210" t="s">
        <v>433</v>
      </c>
      <c r="C10" s="6"/>
      <c r="D10" s="6"/>
      <c r="E10" s="6"/>
    </row>
    <row r="11" spans="1:5" ht="12.75">
      <c r="A11" s="211" t="s">
        <v>434</v>
      </c>
      <c r="B11" s="93" t="s">
        <v>435</v>
      </c>
      <c r="C11" s="6"/>
      <c r="D11" s="6"/>
      <c r="E11" s="6"/>
    </row>
    <row r="12" spans="1:5" ht="12.75">
      <c r="A12" s="102" t="s">
        <v>519</v>
      </c>
      <c r="B12" s="89" t="s">
        <v>437</v>
      </c>
      <c r="C12" s="6"/>
      <c r="D12" s="6"/>
      <c r="E12" s="6"/>
    </row>
    <row r="13" spans="1:5" ht="12.75">
      <c r="A13" s="210" t="s">
        <v>520</v>
      </c>
      <c r="B13" s="210" t="s">
        <v>437</v>
      </c>
      <c r="C13" s="6"/>
      <c r="D13" s="6"/>
      <c r="E13" s="6"/>
    </row>
    <row r="14" spans="1:5" ht="12.75">
      <c r="A14" s="103" t="s">
        <v>521</v>
      </c>
      <c r="B14" s="89" t="s">
        <v>439</v>
      </c>
      <c r="C14" s="6"/>
      <c r="D14" s="6"/>
      <c r="E14" s="6"/>
    </row>
    <row r="15" spans="1:5" ht="12.75">
      <c r="A15" s="99" t="s">
        <v>522</v>
      </c>
      <c r="B15" s="89" t="s">
        <v>441</v>
      </c>
      <c r="C15" s="77"/>
      <c r="D15" s="77"/>
      <c r="E15" s="77"/>
    </row>
    <row r="16" spans="1:5" ht="12.75">
      <c r="A16" s="210" t="s">
        <v>523</v>
      </c>
      <c r="B16" s="210" t="s">
        <v>441</v>
      </c>
      <c r="C16" s="77"/>
      <c r="D16" s="77"/>
      <c r="E16" s="77"/>
    </row>
    <row r="17" spans="1:5" ht="12.75">
      <c r="A17" s="103" t="s">
        <v>524</v>
      </c>
      <c r="B17" s="89" t="s">
        <v>443</v>
      </c>
      <c r="C17" s="77"/>
      <c r="D17" s="77"/>
      <c r="E17" s="77"/>
    </row>
    <row r="18" spans="1:5" ht="12.75">
      <c r="A18" s="212" t="s">
        <v>444</v>
      </c>
      <c r="B18" s="93" t="s">
        <v>445</v>
      </c>
      <c r="C18" s="77"/>
      <c r="D18" s="77"/>
      <c r="E18" s="77"/>
    </row>
    <row r="19" spans="1:5" ht="12.75">
      <c r="A19" s="102" t="s">
        <v>468</v>
      </c>
      <c r="B19" s="89" t="s">
        <v>469</v>
      </c>
      <c r="C19" s="77"/>
      <c r="D19" s="77"/>
      <c r="E19" s="77"/>
    </row>
    <row r="20" spans="1:5" ht="12.75">
      <c r="A20" s="99" t="s">
        <v>470</v>
      </c>
      <c r="B20" s="89" t="s">
        <v>471</v>
      </c>
      <c r="C20" s="77"/>
      <c r="D20" s="77"/>
      <c r="E20" s="77"/>
    </row>
    <row r="21" spans="1:5" ht="12.75">
      <c r="A21" s="103" t="s">
        <v>472</v>
      </c>
      <c r="B21" s="89" t="s">
        <v>473</v>
      </c>
      <c r="C21" s="77"/>
      <c r="D21" s="77"/>
      <c r="E21" s="77"/>
    </row>
    <row r="22" spans="1:5" ht="12.75">
      <c r="A22" s="103" t="s">
        <v>525</v>
      </c>
      <c r="B22" s="89" t="s">
        <v>475</v>
      </c>
      <c r="C22" s="77"/>
      <c r="D22" s="77"/>
      <c r="E22" s="77"/>
    </row>
    <row r="23" spans="1:5" ht="12.75">
      <c r="A23" s="210" t="s">
        <v>526</v>
      </c>
      <c r="B23" s="210" t="s">
        <v>475</v>
      </c>
      <c r="C23" s="77"/>
      <c r="D23" s="77"/>
      <c r="E23" s="77"/>
    </row>
    <row r="24" spans="1:5" ht="12.75">
      <c r="A24" s="210" t="s">
        <v>527</v>
      </c>
      <c r="B24" s="210" t="s">
        <v>475</v>
      </c>
      <c r="C24" s="77"/>
      <c r="D24" s="77"/>
      <c r="E24" s="77"/>
    </row>
    <row r="25" spans="1:5" ht="12.75">
      <c r="A25" s="213" t="s">
        <v>528</v>
      </c>
      <c r="B25" s="213" t="s">
        <v>475</v>
      </c>
      <c r="C25" s="77"/>
      <c r="D25" s="77"/>
      <c r="E25" s="77"/>
    </row>
    <row r="26" spans="1:5" ht="12.75">
      <c r="A26" s="214" t="s">
        <v>478</v>
      </c>
      <c r="B26" s="96" t="s">
        <v>479</v>
      </c>
      <c r="C26" s="77"/>
      <c r="D26" s="77"/>
      <c r="E26" s="77"/>
    </row>
    <row r="27" spans="1:2" ht="12.75">
      <c r="A27" s="215"/>
      <c r="B27" s="216"/>
    </row>
    <row r="28" spans="1:6" ht="24.75" customHeight="1">
      <c r="A28" s="80" t="s">
        <v>28</v>
      </c>
      <c r="B28" s="81" t="s">
        <v>29</v>
      </c>
      <c r="C28" s="217" t="s">
        <v>529</v>
      </c>
      <c r="D28" s="217" t="s">
        <v>530</v>
      </c>
      <c r="E28" s="77" t="s">
        <v>531</v>
      </c>
      <c r="F28" s="217" t="s">
        <v>532</v>
      </c>
    </row>
    <row r="29" spans="1:6" ht="12.75">
      <c r="A29" s="201" t="s">
        <v>533</v>
      </c>
      <c r="B29" s="96" t="s">
        <v>534</v>
      </c>
      <c r="C29" s="77"/>
      <c r="D29" s="77"/>
      <c r="E29" s="77"/>
      <c r="F29" s="77"/>
    </row>
    <row r="30" spans="1:6" ht="12.75">
      <c r="A30" s="218" t="s">
        <v>535</v>
      </c>
      <c r="B30" s="96"/>
      <c r="C30" s="125"/>
      <c r="D30" s="125"/>
      <c r="E30" s="125"/>
      <c r="F30" s="125"/>
    </row>
    <row r="31" spans="1:6" ht="12.75">
      <c r="A31" s="218" t="s">
        <v>536</v>
      </c>
      <c r="B31" s="96"/>
      <c r="C31" s="125"/>
      <c r="D31" s="125"/>
      <c r="E31" s="125"/>
      <c r="F31" s="125"/>
    </row>
    <row r="32" spans="1:6" ht="12.75">
      <c r="A32" s="218" t="s">
        <v>537</v>
      </c>
      <c r="B32" s="96"/>
      <c r="C32" s="125"/>
      <c r="D32" s="125"/>
      <c r="E32" s="125"/>
      <c r="F32" s="125"/>
    </row>
    <row r="33" spans="1:6" ht="12.75">
      <c r="A33" s="218" t="s">
        <v>538</v>
      </c>
      <c r="B33" s="96"/>
      <c r="C33" s="125"/>
      <c r="D33" s="125"/>
      <c r="E33" s="125"/>
      <c r="F33" s="125"/>
    </row>
    <row r="34" spans="1:6" ht="12.75">
      <c r="A34" s="218" t="s">
        <v>539</v>
      </c>
      <c r="B34" s="96" t="s">
        <v>349</v>
      </c>
      <c r="C34" s="125"/>
      <c r="D34" s="125"/>
      <c r="E34" s="125"/>
      <c r="F34" s="125"/>
    </row>
    <row r="35" spans="1:6" ht="12.75">
      <c r="A35" s="218" t="s">
        <v>540</v>
      </c>
      <c r="B35" s="96"/>
      <c r="C35" s="125"/>
      <c r="D35" s="125"/>
      <c r="E35" s="125"/>
      <c r="F35" s="125"/>
    </row>
    <row r="36" spans="1:6" ht="12.75">
      <c r="A36" s="214" t="s">
        <v>541</v>
      </c>
      <c r="B36" s="96"/>
      <c r="C36" s="86"/>
      <c r="D36" s="86"/>
      <c r="E36" s="86"/>
      <c r="F36" s="86"/>
    </row>
    <row r="37" spans="1:2" ht="12.75">
      <c r="A37" s="215"/>
      <c r="B37" s="216"/>
    </row>
    <row r="38" spans="1:2" ht="12.75">
      <c r="A38" s="215"/>
      <c r="B38" s="216"/>
    </row>
    <row r="39" spans="1:2" ht="12.75">
      <c r="A39" s="215"/>
      <c r="B39" s="216"/>
    </row>
    <row r="40" spans="1:2" ht="12.75">
      <c r="A40" s="215"/>
      <c r="B40" s="216"/>
    </row>
    <row r="41" spans="1:2" ht="12.75">
      <c r="A41" s="215"/>
      <c r="B41" s="216"/>
    </row>
    <row r="42" spans="1:2" ht="12.75">
      <c r="A42" s="215"/>
      <c r="B42" s="216"/>
    </row>
    <row r="43" spans="1:2" ht="12.75">
      <c r="A43" s="215"/>
      <c r="B43" s="216"/>
    </row>
    <row r="44" spans="1:2" ht="12.75">
      <c r="A44" s="215"/>
      <c r="B44" s="216"/>
    </row>
    <row r="45" spans="1:2" ht="12.75">
      <c r="A45" s="215"/>
      <c r="B45" s="216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19"/>
      <c r="B48" s="5"/>
      <c r="C48" s="5"/>
      <c r="D48" s="5"/>
      <c r="E48" s="5"/>
      <c r="F48" s="5"/>
      <c r="G48" s="5"/>
    </row>
    <row r="49" spans="1:7" ht="12.75">
      <c r="A49" s="220"/>
      <c r="B49" s="5"/>
      <c r="C49" s="5"/>
      <c r="D49" s="5"/>
      <c r="E49" s="5"/>
      <c r="F49" s="5"/>
      <c r="G49" s="5"/>
    </row>
    <row r="50" spans="1:7" ht="12.75">
      <c r="A50" s="220"/>
      <c r="B50" s="5"/>
      <c r="C50" s="5"/>
      <c r="D50" s="5"/>
      <c r="E50" s="5"/>
      <c r="F50" s="5"/>
      <c r="G50" s="5"/>
    </row>
    <row r="51" spans="1:7" ht="12.75">
      <c r="A51" s="220"/>
      <c r="B51" s="5"/>
      <c r="C51" s="5"/>
      <c r="D51" s="5"/>
      <c r="E51" s="5"/>
      <c r="F51" s="5"/>
      <c r="G51" s="5"/>
    </row>
    <row r="52" spans="1:7" ht="12.75">
      <c r="A52" s="220"/>
      <c r="B52" s="5"/>
      <c r="C52" s="5"/>
      <c r="D52" s="5"/>
      <c r="E52" s="5"/>
      <c r="F52" s="5"/>
      <c r="G52" s="5"/>
    </row>
    <row r="53" spans="1:7" ht="12.75">
      <c r="A53" s="220"/>
      <c r="B53" s="5"/>
      <c r="C53" s="5"/>
      <c r="D53" s="5"/>
      <c r="E53" s="5"/>
      <c r="F53" s="5"/>
      <c r="G53" s="5"/>
    </row>
    <row r="54" spans="1:7" ht="12.75">
      <c r="A54" s="219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21"/>
      <c r="B56" s="221"/>
      <c r="C56" s="221"/>
      <c r="D56" s="221"/>
      <c r="E56" s="221"/>
      <c r="F56" s="221"/>
      <c r="G56" s="221"/>
      <c r="H56" s="221"/>
    </row>
    <row r="59" ht="12.75">
      <c r="A59" s="222"/>
    </row>
    <row r="60" ht="12.75">
      <c r="A60" s="220"/>
    </row>
    <row r="61" ht="12.75">
      <c r="A61" s="220"/>
    </row>
    <row r="62" ht="12.75">
      <c r="A62" s="220"/>
    </row>
    <row r="63" ht="12.75">
      <c r="A63" s="219"/>
    </row>
    <row r="64" ht="12.75">
      <c r="A64" s="220"/>
    </row>
    <row r="66" ht="12.75">
      <c r="A66" s="223"/>
    </row>
    <row r="67" ht="12.75">
      <c r="A67" s="223"/>
    </row>
    <row r="68" ht="12.75">
      <c r="A68" s="224"/>
    </row>
    <row r="69" ht="12.75">
      <c r="A69" s="224"/>
    </row>
    <row r="70" ht="12.75">
      <c r="A70" s="224"/>
    </row>
    <row r="71" ht="12.75">
      <c r="A71" s="224"/>
    </row>
    <row r="72" ht="12.75">
      <c r="A72" s="224"/>
    </row>
    <row r="73" ht="12.75">
      <c r="A73" s="224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2/2016. (III. 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12.75" customHeight="1">
      <c r="A1" s="17" t="s">
        <v>0</v>
      </c>
      <c r="B1" s="17"/>
    </row>
    <row r="2" spans="1:3" ht="18" customHeight="1">
      <c r="A2" s="18" t="s">
        <v>542</v>
      </c>
      <c r="B2" s="18"/>
      <c r="C2" s="225"/>
    </row>
    <row r="3" spans="1:3" ht="12.75">
      <c r="A3" s="2"/>
      <c r="B3" s="2"/>
      <c r="C3" s="225"/>
    </row>
    <row r="4" ht="12.75">
      <c r="A4" s="20" t="s">
        <v>27</v>
      </c>
    </row>
    <row r="5" spans="1:3" ht="12.75">
      <c r="A5" s="226" t="s">
        <v>543</v>
      </c>
      <c r="B5" s="227"/>
      <c r="C5" s="77"/>
    </row>
    <row r="6" spans="1:3" ht="12.75">
      <c r="A6" s="6" t="s">
        <v>4</v>
      </c>
      <c r="B6" s="228">
        <v>0</v>
      </c>
      <c r="C6" s="77"/>
    </row>
    <row r="7" spans="1:3" ht="29.25" customHeight="1">
      <c r="A7" s="229" t="s">
        <v>5</v>
      </c>
      <c r="B7" s="228">
        <v>0</v>
      </c>
      <c r="C7" s="77"/>
    </row>
    <row r="8" spans="1:3" ht="12.75">
      <c r="A8" s="6" t="s">
        <v>6</v>
      </c>
      <c r="B8" s="228">
        <v>0</v>
      </c>
      <c r="C8" s="77"/>
    </row>
    <row r="9" spans="1:3" ht="12.75">
      <c r="A9" s="6" t="s">
        <v>7</v>
      </c>
      <c r="B9" s="228">
        <v>0</v>
      </c>
      <c r="C9" s="77"/>
    </row>
    <row r="10" spans="1:3" ht="12.75">
      <c r="A10" s="6" t="s">
        <v>8</v>
      </c>
      <c r="B10" s="228">
        <v>0</v>
      </c>
      <c r="C10" s="77"/>
    </row>
    <row r="11" spans="1:3" ht="12.75">
      <c r="A11" s="6" t="s">
        <v>9</v>
      </c>
      <c r="B11" s="228"/>
      <c r="C11" s="77"/>
    </row>
    <row r="12" spans="1:3" ht="12.75">
      <c r="A12" s="6" t="s">
        <v>10</v>
      </c>
      <c r="B12" s="228"/>
      <c r="C12" s="77"/>
    </row>
    <row r="13" spans="1:3" ht="12.75">
      <c r="A13" s="6" t="s">
        <v>11</v>
      </c>
      <c r="B13" s="228"/>
      <c r="C13" s="77"/>
    </row>
    <row r="14" spans="1:3" ht="12.75">
      <c r="A14" s="230" t="s">
        <v>544</v>
      </c>
      <c r="B14" s="231"/>
      <c r="C14" s="77"/>
    </row>
    <row r="15" spans="1:3" ht="12.75">
      <c r="A15" s="232" t="s">
        <v>545</v>
      </c>
      <c r="B15" s="228"/>
      <c r="C15" s="77"/>
    </row>
    <row r="16" spans="1:3" ht="51" customHeight="1">
      <c r="A16" s="232" t="s">
        <v>546</v>
      </c>
      <c r="B16" s="228"/>
      <c r="C16" s="77"/>
    </row>
    <row r="17" spans="1:3" ht="24" customHeight="1">
      <c r="A17" s="233" t="s">
        <v>547</v>
      </c>
      <c r="B17" s="228"/>
      <c r="C17" s="77"/>
    </row>
    <row r="18" spans="1:3" ht="14.25" customHeight="1">
      <c r="A18" s="233" t="s">
        <v>548</v>
      </c>
      <c r="B18" s="228"/>
      <c r="C18" s="77"/>
    </row>
    <row r="19" spans="1:3" ht="12.75">
      <c r="A19" s="6" t="s">
        <v>549</v>
      </c>
      <c r="B19" s="228"/>
      <c r="C19" s="77"/>
    </row>
    <row r="20" spans="1:3" ht="24.75" customHeight="1">
      <c r="A20" s="101" t="s">
        <v>550</v>
      </c>
      <c r="B20" s="228"/>
      <c r="C20" s="77"/>
    </row>
    <row r="21" spans="1:3" ht="32.25" customHeight="1">
      <c r="A21" s="234" t="s">
        <v>551</v>
      </c>
      <c r="B21" s="235"/>
      <c r="C21" s="77"/>
    </row>
    <row r="22" spans="1:3" ht="12.75">
      <c r="A22" s="124" t="s">
        <v>552</v>
      </c>
      <c r="B22" s="236"/>
      <c r="C22" s="77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2"/>
  <headerFooter alignWithMargins="0">
    <oddHeader>&amp;C13. melléklet a 2/2016. (III. 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B1">
      <selection activeCell="C7" sqref="C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17" t="s">
        <v>0</v>
      </c>
      <c r="B1" s="17"/>
      <c r="C1" s="17"/>
      <c r="D1" s="17"/>
    </row>
    <row r="2" spans="1:4" ht="25.5" customHeight="1">
      <c r="A2" s="237" t="s">
        <v>553</v>
      </c>
      <c r="B2" s="237"/>
      <c r="C2" s="237"/>
      <c r="D2" s="237"/>
    </row>
    <row r="3" spans="1:4" ht="21.75" customHeight="1">
      <c r="A3" s="237"/>
      <c r="B3" s="202"/>
      <c r="C3" s="202"/>
      <c r="D3" s="202"/>
    </row>
    <row r="4" ht="20.25" customHeight="1">
      <c r="A4" s="20" t="s">
        <v>27</v>
      </c>
    </row>
    <row r="5" spans="1:4" ht="12.75">
      <c r="A5" s="8" t="s">
        <v>554</v>
      </c>
      <c r="B5" s="81" t="s">
        <v>29</v>
      </c>
      <c r="C5" s="238" t="s">
        <v>555</v>
      </c>
      <c r="D5" s="8" t="s">
        <v>291</v>
      </c>
    </row>
    <row r="6" spans="1:4" ht="26.25" customHeight="1">
      <c r="A6" s="239" t="s">
        <v>556</v>
      </c>
      <c r="B6" s="89" t="s">
        <v>253</v>
      </c>
      <c r="C6" s="125">
        <v>15751000</v>
      </c>
      <c r="D6" s="86">
        <f>SUM(C6:C6)</f>
        <v>15751000</v>
      </c>
    </row>
    <row r="7" spans="1:4" ht="22.5" customHeight="1">
      <c r="A7" s="240" t="s">
        <v>541</v>
      </c>
      <c r="B7" s="240"/>
      <c r="C7" s="161">
        <f>SUM(C6)</f>
        <v>15751000</v>
      </c>
      <c r="D7" s="161">
        <f>SUM(D6)</f>
        <v>15751000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2/2016. (III. 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7">
      <selection activeCell="C40" sqref="C4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7" t="s">
        <v>0</v>
      </c>
      <c r="B1" s="17"/>
      <c r="C1" s="17"/>
    </row>
    <row r="2" spans="1:3" ht="26.25" customHeight="1">
      <c r="A2" s="18" t="s">
        <v>557</v>
      </c>
      <c r="B2" s="18"/>
      <c r="C2" s="18"/>
    </row>
    <row r="3" spans="1:3" ht="18.75" customHeight="1">
      <c r="A3" s="237"/>
      <c r="B3" s="241"/>
      <c r="C3" s="241"/>
    </row>
    <row r="4" ht="23.25" customHeight="1">
      <c r="A4" s="20" t="s">
        <v>27</v>
      </c>
    </row>
    <row r="5" spans="1:3" ht="12.75">
      <c r="A5" s="8" t="s">
        <v>554</v>
      </c>
      <c r="B5" s="81" t="s">
        <v>29</v>
      </c>
      <c r="C5" s="242" t="s">
        <v>558</v>
      </c>
    </row>
    <row r="6" spans="1:3" ht="12.75">
      <c r="A6" s="6" t="s">
        <v>559</v>
      </c>
      <c r="B6" s="89" t="s">
        <v>134</v>
      </c>
      <c r="C6" s="243"/>
    </row>
    <row r="7" spans="1:3" ht="12.75">
      <c r="A7" s="8" t="s">
        <v>133</v>
      </c>
      <c r="B7" s="93" t="s">
        <v>134</v>
      </c>
      <c r="C7" s="244"/>
    </row>
    <row r="8" spans="1:3" ht="12.75">
      <c r="A8" s="102" t="s">
        <v>560</v>
      </c>
      <c r="B8" s="92" t="s">
        <v>138</v>
      </c>
      <c r="C8" s="125"/>
    </row>
    <row r="9" spans="1:3" ht="12.75">
      <c r="A9" s="102" t="s">
        <v>561</v>
      </c>
      <c r="B9" s="92" t="s">
        <v>138</v>
      </c>
      <c r="C9" s="125"/>
    </row>
    <row r="10" spans="1:3" ht="12.75">
      <c r="A10" s="102" t="s">
        <v>562</v>
      </c>
      <c r="B10" s="92" t="s">
        <v>138</v>
      </c>
      <c r="C10" s="125"/>
    </row>
    <row r="11" spans="1:3" ht="12.75">
      <c r="A11" s="102" t="s">
        <v>563</v>
      </c>
      <c r="B11" s="92" t="s">
        <v>138</v>
      </c>
      <c r="C11" s="125"/>
    </row>
    <row r="12" spans="1:3" ht="12.75">
      <c r="A12" s="99" t="s">
        <v>564</v>
      </c>
      <c r="B12" s="92" t="s">
        <v>138</v>
      </c>
      <c r="C12" s="125"/>
    </row>
    <row r="13" spans="1:3" ht="12.75">
      <c r="A13" s="99" t="s">
        <v>565</v>
      </c>
      <c r="B13" s="92" t="s">
        <v>138</v>
      </c>
      <c r="C13" s="125"/>
    </row>
    <row r="14" spans="1:3" ht="12.75">
      <c r="A14" s="113" t="s">
        <v>566</v>
      </c>
      <c r="B14" s="119" t="s">
        <v>138</v>
      </c>
      <c r="C14" s="86"/>
    </row>
    <row r="15" spans="1:3" ht="12.75">
      <c r="A15" s="102" t="s">
        <v>567</v>
      </c>
      <c r="B15" s="92" t="s">
        <v>140</v>
      </c>
      <c r="C15" s="125"/>
    </row>
    <row r="16" spans="1:3" ht="12.75">
      <c r="A16" s="245" t="s">
        <v>568</v>
      </c>
      <c r="B16" s="119" t="s">
        <v>140</v>
      </c>
      <c r="C16" s="86"/>
    </row>
    <row r="17" spans="1:3" ht="12.75">
      <c r="A17" s="102" t="s">
        <v>569</v>
      </c>
      <c r="B17" s="92" t="s">
        <v>142</v>
      </c>
      <c r="C17" s="125"/>
    </row>
    <row r="18" spans="1:3" ht="12.75">
      <c r="A18" s="102" t="s">
        <v>570</v>
      </c>
      <c r="B18" s="92" t="s">
        <v>142</v>
      </c>
      <c r="C18" s="125"/>
    </row>
    <row r="19" spans="1:3" ht="12.75">
      <c r="A19" s="99" t="s">
        <v>571</v>
      </c>
      <c r="B19" s="92" t="s">
        <v>142</v>
      </c>
      <c r="C19" s="125"/>
    </row>
    <row r="20" spans="1:3" ht="12.75">
      <c r="A20" s="99" t="s">
        <v>572</v>
      </c>
      <c r="B20" s="92" t="s">
        <v>142</v>
      </c>
      <c r="C20" s="125"/>
    </row>
    <row r="21" spans="1:3" ht="12.75">
      <c r="A21" s="99" t="s">
        <v>573</v>
      </c>
      <c r="B21" s="92" t="s">
        <v>142</v>
      </c>
      <c r="C21" s="125"/>
    </row>
    <row r="22" spans="1:3" ht="12.75">
      <c r="A22" s="100" t="s">
        <v>574</v>
      </c>
      <c r="B22" s="92" t="s">
        <v>142</v>
      </c>
      <c r="C22" s="125"/>
    </row>
    <row r="23" spans="1:3" ht="12.75">
      <c r="A23" s="211" t="s">
        <v>575</v>
      </c>
      <c r="B23" s="119" t="s">
        <v>142</v>
      </c>
      <c r="C23" s="86"/>
    </row>
    <row r="24" spans="1:3" ht="12.75">
      <c r="A24" s="102" t="s">
        <v>576</v>
      </c>
      <c r="B24" s="92" t="s">
        <v>144</v>
      </c>
      <c r="C24" s="125"/>
    </row>
    <row r="25" spans="1:3" ht="12.75">
      <c r="A25" s="102" t="s">
        <v>577</v>
      </c>
      <c r="B25" s="92" t="s">
        <v>144</v>
      </c>
      <c r="C25" s="125"/>
    </row>
    <row r="26" spans="1:3" ht="12.75">
      <c r="A26" s="211" t="s">
        <v>578</v>
      </c>
      <c r="B26" s="136" t="s">
        <v>144</v>
      </c>
      <c r="C26" s="86"/>
    </row>
    <row r="27" spans="1:3" ht="12.75">
      <c r="A27" s="102" t="s">
        <v>579</v>
      </c>
      <c r="B27" s="92" t="s">
        <v>146</v>
      </c>
      <c r="C27" s="125"/>
    </row>
    <row r="28" spans="1:3" ht="12.75">
      <c r="A28" s="99" t="s">
        <v>580</v>
      </c>
      <c r="B28" s="92" t="s">
        <v>146</v>
      </c>
      <c r="C28" s="125"/>
    </row>
    <row r="29" spans="1:3" ht="12.75">
      <c r="A29" s="99" t="s">
        <v>581</v>
      </c>
      <c r="B29" s="92" t="s">
        <v>146</v>
      </c>
      <c r="C29" s="125"/>
    </row>
    <row r="30" spans="1:3" ht="12.75">
      <c r="A30" s="246" t="s">
        <v>582</v>
      </c>
      <c r="B30" s="92" t="s">
        <v>146</v>
      </c>
      <c r="C30" s="125">
        <v>240000</v>
      </c>
    </row>
    <row r="31" spans="1:3" ht="12.75">
      <c r="A31" s="246" t="s">
        <v>583</v>
      </c>
      <c r="B31" s="92" t="s">
        <v>146</v>
      </c>
      <c r="C31" s="125"/>
    </row>
    <row r="32" spans="1:3" ht="12.75">
      <c r="A32" s="246" t="s">
        <v>584</v>
      </c>
      <c r="B32" s="92" t="s">
        <v>146</v>
      </c>
      <c r="C32" s="125">
        <v>455000</v>
      </c>
    </row>
    <row r="33" spans="1:3" ht="12.75">
      <c r="A33" s="246" t="s">
        <v>585</v>
      </c>
      <c r="B33" s="92" t="s">
        <v>146</v>
      </c>
      <c r="C33" s="125">
        <v>200000</v>
      </c>
    </row>
    <row r="34" spans="1:3" ht="12.75">
      <c r="A34" s="246" t="s">
        <v>586</v>
      </c>
      <c r="B34" s="92" t="s">
        <v>146</v>
      </c>
      <c r="C34" s="125"/>
    </row>
    <row r="35" spans="1:3" ht="12.75">
      <c r="A35" s="246" t="s">
        <v>587</v>
      </c>
      <c r="B35" s="92" t="s">
        <v>146</v>
      </c>
      <c r="C35" s="125">
        <v>40000</v>
      </c>
    </row>
    <row r="36" spans="1:3" ht="12.75">
      <c r="A36" s="246" t="s">
        <v>588</v>
      </c>
      <c r="B36" s="92" t="s">
        <v>146</v>
      </c>
      <c r="C36" s="125"/>
    </row>
    <row r="37" spans="1:3" ht="12.75">
      <c r="A37" s="246" t="s">
        <v>589</v>
      </c>
      <c r="B37" s="92" t="s">
        <v>146</v>
      </c>
      <c r="C37" s="125"/>
    </row>
    <row r="38" spans="1:3" ht="12.75">
      <c r="A38" s="247" t="s">
        <v>590</v>
      </c>
      <c r="B38" s="196" t="s">
        <v>146</v>
      </c>
      <c r="C38" s="160">
        <v>94000</v>
      </c>
    </row>
    <row r="39" spans="1:3" ht="12.75">
      <c r="A39" s="247" t="s">
        <v>591</v>
      </c>
      <c r="B39" s="196" t="s">
        <v>146</v>
      </c>
      <c r="C39" s="160">
        <v>3431000</v>
      </c>
    </row>
    <row r="40" spans="1:3" ht="12.75">
      <c r="A40" s="248" t="s">
        <v>592</v>
      </c>
      <c r="B40" s="249" t="s">
        <v>146</v>
      </c>
      <c r="C40" s="160">
        <f>SUM(C27:C39)</f>
        <v>4460000</v>
      </c>
    </row>
    <row r="41" spans="1:3" ht="12.75">
      <c r="A41" s="250" t="s">
        <v>147</v>
      </c>
      <c r="B41" s="251" t="s">
        <v>148</v>
      </c>
      <c r="C41" s="161">
        <f>C7+C14+C16+C23+C26+C40</f>
        <v>4460000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/>
  <headerFooter alignWithMargins="0">
    <oddHeader>&amp;C15. melléklet a 2/2016. (III. 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41">
      <selection activeCell="C50" sqref="C50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593</v>
      </c>
      <c r="B1" s="17"/>
      <c r="C1" s="17"/>
    </row>
    <row r="2" spans="1:3" ht="27" customHeight="1">
      <c r="A2" s="18" t="s">
        <v>594</v>
      </c>
      <c r="B2" s="18"/>
      <c r="C2" s="18"/>
    </row>
    <row r="3" spans="1:3" ht="19.5" customHeight="1">
      <c r="A3" s="2"/>
      <c r="B3" s="202"/>
      <c r="C3" s="202"/>
    </row>
    <row r="4" ht="12.75">
      <c r="A4" s="20" t="s">
        <v>27</v>
      </c>
    </row>
    <row r="5" spans="1:3" ht="12.75">
      <c r="A5" s="8" t="s">
        <v>554</v>
      </c>
      <c r="B5" s="81" t="s">
        <v>29</v>
      </c>
      <c r="C5" s="242" t="s">
        <v>558</v>
      </c>
    </row>
    <row r="6" spans="1:3" ht="12.75">
      <c r="A6" s="99" t="s">
        <v>595</v>
      </c>
      <c r="B6" s="92" t="s">
        <v>156</v>
      </c>
      <c r="C6" s="125"/>
    </row>
    <row r="7" spans="1:3" ht="12.75">
      <c r="A7" s="99" t="s">
        <v>596</v>
      </c>
      <c r="B7" s="92" t="s">
        <v>156</v>
      </c>
      <c r="C7" s="125"/>
    </row>
    <row r="8" spans="1:3" ht="12.75">
      <c r="A8" s="99" t="s">
        <v>597</v>
      </c>
      <c r="B8" s="92" t="s">
        <v>156</v>
      </c>
      <c r="C8" s="125"/>
    </row>
    <row r="9" spans="1:3" ht="12.75">
      <c r="A9" s="99" t="s">
        <v>598</v>
      </c>
      <c r="B9" s="92" t="s">
        <v>156</v>
      </c>
      <c r="C9" s="125"/>
    </row>
    <row r="10" spans="1:3" ht="12.75">
      <c r="A10" s="99" t="s">
        <v>599</v>
      </c>
      <c r="B10" s="92" t="s">
        <v>156</v>
      </c>
      <c r="C10" s="125"/>
    </row>
    <row r="11" spans="1:3" ht="12.75">
      <c r="A11" s="99" t="s">
        <v>600</v>
      </c>
      <c r="B11" s="92" t="s">
        <v>156</v>
      </c>
      <c r="C11" s="125"/>
    </row>
    <row r="12" spans="1:3" ht="12.75">
      <c r="A12" s="99" t="s">
        <v>601</v>
      </c>
      <c r="B12" s="92" t="s">
        <v>156</v>
      </c>
      <c r="C12" s="125"/>
    </row>
    <row r="13" spans="1:3" ht="12.75">
      <c r="A13" s="99" t="s">
        <v>602</v>
      </c>
      <c r="B13" s="92" t="s">
        <v>156</v>
      </c>
      <c r="C13" s="125"/>
    </row>
    <row r="14" spans="1:3" ht="12.75">
      <c r="A14" s="99" t="s">
        <v>603</v>
      </c>
      <c r="B14" s="92" t="s">
        <v>156</v>
      </c>
      <c r="C14" s="125"/>
    </row>
    <row r="15" spans="1:3" ht="12.75">
      <c r="A15" s="99" t="s">
        <v>604</v>
      </c>
      <c r="B15" s="92" t="s">
        <v>156</v>
      </c>
      <c r="C15" s="125"/>
    </row>
    <row r="16" spans="1:3" ht="12.75">
      <c r="A16" s="211" t="s">
        <v>155</v>
      </c>
      <c r="B16" s="136" t="s">
        <v>156</v>
      </c>
      <c r="C16" s="125"/>
    </row>
    <row r="17" spans="1:3" ht="12.75">
      <c r="A17" s="99" t="s">
        <v>595</v>
      </c>
      <c r="B17" s="92" t="s">
        <v>158</v>
      </c>
      <c r="C17" s="125"/>
    </row>
    <row r="18" spans="1:3" ht="12.75">
      <c r="A18" s="99" t="s">
        <v>596</v>
      </c>
      <c r="B18" s="92" t="s">
        <v>158</v>
      </c>
      <c r="C18" s="125"/>
    </row>
    <row r="19" spans="1:3" ht="12.75">
      <c r="A19" s="99" t="s">
        <v>597</v>
      </c>
      <c r="B19" s="92" t="s">
        <v>158</v>
      </c>
      <c r="C19" s="125"/>
    </row>
    <row r="20" spans="1:3" ht="12.75">
      <c r="A20" s="99" t="s">
        <v>598</v>
      </c>
      <c r="B20" s="92" t="s">
        <v>158</v>
      </c>
      <c r="C20" s="125"/>
    </row>
    <row r="21" spans="1:3" ht="12.75">
      <c r="A21" s="99" t="s">
        <v>599</v>
      </c>
      <c r="B21" s="92" t="s">
        <v>158</v>
      </c>
      <c r="C21" s="125"/>
    </row>
    <row r="22" spans="1:3" ht="12.75">
      <c r="A22" s="99" t="s">
        <v>600</v>
      </c>
      <c r="B22" s="92" t="s">
        <v>158</v>
      </c>
      <c r="C22" s="125"/>
    </row>
    <row r="23" spans="1:3" ht="12.75">
      <c r="A23" s="99" t="s">
        <v>601</v>
      </c>
      <c r="B23" s="92" t="s">
        <v>158</v>
      </c>
      <c r="C23" s="125"/>
    </row>
    <row r="24" spans="1:3" ht="12.75">
      <c r="A24" s="99" t="s">
        <v>602</v>
      </c>
      <c r="B24" s="92" t="s">
        <v>158</v>
      </c>
      <c r="C24" s="125"/>
    </row>
    <row r="25" spans="1:3" ht="12.75">
      <c r="A25" s="99" t="s">
        <v>603</v>
      </c>
      <c r="B25" s="92" t="s">
        <v>158</v>
      </c>
      <c r="C25" s="125"/>
    </row>
    <row r="26" spans="1:3" ht="12.75">
      <c r="A26" s="99" t="s">
        <v>604</v>
      </c>
      <c r="B26" s="92" t="s">
        <v>158</v>
      </c>
      <c r="C26" s="125"/>
    </row>
    <row r="27" spans="1:3" ht="12.75">
      <c r="A27" s="211" t="s">
        <v>605</v>
      </c>
      <c r="B27" s="136" t="s">
        <v>158</v>
      </c>
      <c r="C27" s="125"/>
    </row>
    <row r="28" spans="1:3" ht="12.75">
      <c r="A28" s="99" t="s">
        <v>595</v>
      </c>
      <c r="B28" s="92" t="s">
        <v>160</v>
      </c>
      <c r="C28" s="125"/>
    </row>
    <row r="29" spans="1:3" ht="12.75">
      <c r="A29" s="99" t="s">
        <v>596</v>
      </c>
      <c r="B29" s="92" t="s">
        <v>160</v>
      </c>
      <c r="C29" s="125"/>
    </row>
    <row r="30" spans="1:3" ht="12.75">
      <c r="A30" s="99" t="s">
        <v>597</v>
      </c>
      <c r="B30" s="92" t="s">
        <v>160</v>
      </c>
      <c r="C30" s="125"/>
    </row>
    <row r="31" spans="1:3" ht="12.75">
      <c r="A31" s="99" t="s">
        <v>598</v>
      </c>
      <c r="B31" s="92" t="s">
        <v>160</v>
      </c>
      <c r="C31" s="125"/>
    </row>
    <row r="32" spans="1:3" ht="12.75">
      <c r="A32" s="99" t="s">
        <v>599</v>
      </c>
      <c r="B32" s="92" t="s">
        <v>160</v>
      </c>
      <c r="C32" s="125"/>
    </row>
    <row r="33" spans="1:3" ht="12.75">
      <c r="A33" s="99" t="s">
        <v>600</v>
      </c>
      <c r="B33" s="92" t="s">
        <v>160</v>
      </c>
      <c r="C33" s="125"/>
    </row>
    <row r="34" spans="1:3" ht="12.75">
      <c r="A34" s="99" t="s">
        <v>601</v>
      </c>
      <c r="B34" s="92" t="s">
        <v>160</v>
      </c>
      <c r="C34" s="125"/>
    </row>
    <row r="35" spans="1:3" ht="12.75">
      <c r="A35" s="99" t="s">
        <v>602</v>
      </c>
      <c r="B35" s="92" t="s">
        <v>160</v>
      </c>
      <c r="C35" s="125"/>
    </row>
    <row r="36" spans="1:3" ht="12.75">
      <c r="A36" s="99" t="s">
        <v>603</v>
      </c>
      <c r="B36" s="92" t="s">
        <v>160</v>
      </c>
      <c r="C36" s="125"/>
    </row>
    <row r="37" spans="1:3" ht="12.75">
      <c r="A37" s="195" t="s">
        <v>604</v>
      </c>
      <c r="B37" s="196" t="s">
        <v>160</v>
      </c>
      <c r="C37" s="160"/>
    </row>
    <row r="38" spans="1:3" ht="12.75">
      <c r="A38" s="252" t="s">
        <v>159</v>
      </c>
      <c r="B38" s="253" t="s">
        <v>160</v>
      </c>
      <c r="C38" s="161">
        <f>SUM(C28:C37)</f>
        <v>0</v>
      </c>
    </row>
    <row r="39" spans="1:3" ht="12.75">
      <c r="A39" s="254" t="s">
        <v>606</v>
      </c>
      <c r="B39" s="255" t="s">
        <v>164</v>
      </c>
      <c r="C39" s="162"/>
    </row>
    <row r="40" spans="1:3" ht="12.75">
      <c r="A40" s="99" t="s">
        <v>607</v>
      </c>
      <c r="B40" s="89" t="s">
        <v>164</v>
      </c>
      <c r="C40" s="125"/>
    </row>
    <row r="41" spans="1:3" ht="12.75">
      <c r="A41" s="99" t="s">
        <v>608</v>
      </c>
      <c r="B41" s="89" t="s">
        <v>164</v>
      </c>
      <c r="C41" s="125">
        <v>555000</v>
      </c>
    </row>
    <row r="42" spans="1:3" ht="12.75">
      <c r="A42" s="89" t="s">
        <v>609</v>
      </c>
      <c r="B42" s="89" t="s">
        <v>164</v>
      </c>
      <c r="C42" s="125"/>
    </row>
    <row r="43" spans="1:3" ht="12.75">
      <c r="A43" s="89" t="s">
        <v>610</v>
      </c>
      <c r="B43" s="89" t="s">
        <v>164</v>
      </c>
      <c r="C43" s="125"/>
    </row>
    <row r="44" spans="1:3" ht="12.75">
      <c r="A44" s="89" t="s">
        <v>611</v>
      </c>
      <c r="B44" s="89" t="s">
        <v>164</v>
      </c>
      <c r="C44" s="125"/>
    </row>
    <row r="45" spans="1:3" ht="12.75">
      <c r="A45" s="99" t="s">
        <v>612</v>
      </c>
      <c r="B45" s="89" t="s">
        <v>164</v>
      </c>
      <c r="C45" s="125"/>
    </row>
    <row r="46" spans="1:3" ht="12.75">
      <c r="A46" s="99" t="s">
        <v>613</v>
      </c>
      <c r="B46" s="89" t="s">
        <v>164</v>
      </c>
      <c r="C46" s="125"/>
    </row>
    <row r="47" spans="1:3" ht="12.75">
      <c r="A47" s="99" t="s">
        <v>614</v>
      </c>
      <c r="B47" s="89" t="s">
        <v>164</v>
      </c>
      <c r="C47" s="125"/>
    </row>
    <row r="48" spans="1:3" ht="12.75">
      <c r="A48" s="99" t="s">
        <v>615</v>
      </c>
      <c r="B48" s="89" t="s">
        <v>164</v>
      </c>
      <c r="C48" s="125"/>
    </row>
    <row r="49" spans="1:3" ht="12.75">
      <c r="A49" s="211" t="s">
        <v>616</v>
      </c>
      <c r="B49" s="136" t="s">
        <v>164</v>
      </c>
      <c r="C49" s="125">
        <v>555000</v>
      </c>
    </row>
    <row r="50" spans="1:3" ht="12.75">
      <c r="A50" s="256" t="s">
        <v>169</v>
      </c>
      <c r="B50" s="257" t="s">
        <v>170</v>
      </c>
      <c r="C50" s="258"/>
    </row>
    <row r="51" spans="1:3" ht="12.75">
      <c r="A51" s="113" t="s">
        <v>617</v>
      </c>
      <c r="B51" s="136" t="s">
        <v>172</v>
      </c>
      <c r="C51" s="86"/>
    </row>
    <row r="52" spans="1:3" ht="12.75">
      <c r="A52" s="99" t="s">
        <v>606</v>
      </c>
      <c r="B52" s="136" t="s">
        <v>172</v>
      </c>
      <c r="C52" s="86"/>
    </row>
    <row r="53" spans="1:3" ht="12.75">
      <c r="A53" s="99" t="s">
        <v>607</v>
      </c>
      <c r="B53" s="136" t="s">
        <v>172</v>
      </c>
      <c r="C53" s="86"/>
    </row>
    <row r="54" spans="1:3" ht="12.75">
      <c r="A54" s="99" t="s">
        <v>608</v>
      </c>
      <c r="B54" s="136" t="s">
        <v>172</v>
      </c>
      <c r="C54" s="86"/>
    </row>
    <row r="55" spans="1:3" ht="12.75">
      <c r="A55" s="89" t="s">
        <v>609</v>
      </c>
      <c r="B55" s="136" t="s">
        <v>172</v>
      </c>
      <c r="C55" s="86"/>
    </row>
    <row r="56" spans="1:3" ht="12.75">
      <c r="A56" s="89" t="s">
        <v>610</v>
      </c>
      <c r="B56" s="136" t="s">
        <v>172</v>
      </c>
      <c r="C56" s="86"/>
    </row>
    <row r="57" spans="1:3" ht="12.75">
      <c r="A57" s="89" t="s">
        <v>611</v>
      </c>
      <c r="B57" s="136" t="s">
        <v>172</v>
      </c>
      <c r="C57" s="86"/>
    </row>
    <row r="58" spans="1:3" ht="12.75">
      <c r="A58" s="99" t="s">
        <v>612</v>
      </c>
      <c r="B58" s="136" t="s">
        <v>172</v>
      </c>
      <c r="C58" s="86"/>
    </row>
    <row r="59" spans="1:3" ht="12.75">
      <c r="A59" s="99" t="s">
        <v>618</v>
      </c>
      <c r="B59" s="136" t="s">
        <v>172</v>
      </c>
      <c r="C59" s="86"/>
    </row>
    <row r="60" spans="1:3" ht="12.75">
      <c r="A60" s="99" t="s">
        <v>614</v>
      </c>
      <c r="B60" s="136" t="s">
        <v>172</v>
      </c>
      <c r="C60" s="86"/>
    </row>
    <row r="61" spans="1:3" ht="12.75">
      <c r="A61" s="99" t="s">
        <v>615</v>
      </c>
      <c r="B61" s="136" t="s">
        <v>172</v>
      </c>
      <c r="C61" s="86"/>
    </row>
    <row r="62" spans="1:3" ht="12.75">
      <c r="A62" s="259" t="s">
        <v>619</v>
      </c>
      <c r="B62" s="260" t="s">
        <v>207</v>
      </c>
      <c r="C62" s="162"/>
    </row>
    <row r="63" spans="1:3" ht="12.75">
      <c r="A63" s="211" t="s">
        <v>620</v>
      </c>
      <c r="B63" s="136" t="s">
        <v>209</v>
      </c>
      <c r="C63" s="125"/>
    </row>
    <row r="64" spans="1:3" ht="12.75">
      <c r="A64" s="211" t="s">
        <v>621</v>
      </c>
      <c r="B64" s="136" t="s">
        <v>211</v>
      </c>
      <c r="C64" s="125"/>
    </row>
    <row r="65" spans="1:3" ht="12.75">
      <c r="A65" s="211" t="s">
        <v>622</v>
      </c>
      <c r="B65" s="136" t="s">
        <v>215</v>
      </c>
      <c r="C65" s="125"/>
    </row>
    <row r="66" spans="1:3" ht="12.75">
      <c r="A66" s="147" t="s">
        <v>218</v>
      </c>
      <c r="B66" s="190" t="s">
        <v>219</v>
      </c>
      <c r="C66" s="160"/>
    </row>
    <row r="67" spans="1:3" ht="12.75">
      <c r="A67" s="99" t="s">
        <v>623</v>
      </c>
      <c r="B67" s="89" t="s">
        <v>221</v>
      </c>
      <c r="C67" s="77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16.melléklet a 2/2016. (III. 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70">
      <selection activeCell="C29" sqref="C29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" t="s">
        <v>0</v>
      </c>
      <c r="B1" s="17"/>
      <c r="C1" s="17"/>
    </row>
    <row r="2" spans="1:3" ht="25.5" customHeight="1">
      <c r="A2" s="18" t="s">
        <v>624</v>
      </c>
      <c r="B2" s="18"/>
      <c r="C2" s="18"/>
    </row>
    <row r="3" spans="1:3" ht="15.75" customHeight="1">
      <c r="A3" s="2"/>
      <c r="B3" s="202"/>
      <c r="C3" s="202"/>
    </row>
    <row r="4" ht="21" customHeight="1">
      <c r="A4" s="20" t="s">
        <v>27</v>
      </c>
    </row>
    <row r="5" spans="1:3" ht="12.75">
      <c r="A5" s="8" t="s">
        <v>554</v>
      </c>
      <c r="B5" s="81" t="s">
        <v>29</v>
      </c>
      <c r="C5" s="242" t="s">
        <v>558</v>
      </c>
    </row>
    <row r="6" spans="1:3" ht="12.75">
      <c r="A6" s="99" t="s">
        <v>625</v>
      </c>
      <c r="B6" s="92" t="s">
        <v>317</v>
      </c>
      <c r="C6" s="125"/>
    </row>
    <row r="7" spans="1:3" ht="12.75">
      <c r="A7" s="99" t="s">
        <v>626</v>
      </c>
      <c r="B7" s="92" t="s">
        <v>317</v>
      </c>
      <c r="C7" s="125"/>
    </row>
    <row r="8" spans="1:3" ht="12.75">
      <c r="A8" s="99" t="s">
        <v>627</v>
      </c>
      <c r="B8" s="92" t="s">
        <v>317</v>
      </c>
      <c r="C8" s="125"/>
    </row>
    <row r="9" spans="1:3" ht="12.75">
      <c r="A9" s="99" t="s">
        <v>628</v>
      </c>
      <c r="B9" s="92" t="s">
        <v>317</v>
      </c>
      <c r="C9" s="125"/>
    </row>
    <row r="10" spans="1:3" ht="12.75">
      <c r="A10" s="99" t="s">
        <v>629</v>
      </c>
      <c r="B10" s="92" t="s">
        <v>317</v>
      </c>
      <c r="C10" s="125"/>
    </row>
    <row r="11" spans="1:3" ht="12.75">
      <c r="A11" s="99" t="s">
        <v>630</v>
      </c>
      <c r="B11" s="92" t="s">
        <v>317</v>
      </c>
      <c r="C11" s="125"/>
    </row>
    <row r="12" spans="1:3" ht="12.75">
      <c r="A12" s="99" t="s">
        <v>631</v>
      </c>
      <c r="B12" s="92" t="s">
        <v>317</v>
      </c>
      <c r="C12" s="125"/>
    </row>
    <row r="13" spans="1:3" ht="12.75">
      <c r="A13" s="99" t="s">
        <v>632</v>
      </c>
      <c r="B13" s="92" t="s">
        <v>317</v>
      </c>
      <c r="C13" s="125"/>
    </row>
    <row r="14" spans="1:3" ht="12.75">
      <c r="A14" s="99" t="s">
        <v>633</v>
      </c>
      <c r="B14" s="92" t="s">
        <v>317</v>
      </c>
      <c r="C14" s="125"/>
    </row>
    <row r="15" spans="1:3" ht="12.75">
      <c r="A15" s="99" t="s">
        <v>634</v>
      </c>
      <c r="B15" s="92" t="s">
        <v>317</v>
      </c>
      <c r="C15" s="125"/>
    </row>
    <row r="16" spans="1:3" ht="12.75">
      <c r="A16" s="93" t="s">
        <v>316</v>
      </c>
      <c r="B16" s="136" t="s">
        <v>317</v>
      </c>
      <c r="C16" s="125"/>
    </row>
    <row r="17" spans="1:3" ht="12.75">
      <c r="A17" s="99" t="s">
        <v>625</v>
      </c>
      <c r="B17" s="92" t="s">
        <v>319</v>
      </c>
      <c r="C17" s="125"/>
    </row>
    <row r="18" spans="1:3" ht="12.75">
      <c r="A18" s="99" t="s">
        <v>626</v>
      </c>
      <c r="B18" s="92" t="s">
        <v>319</v>
      </c>
      <c r="C18" s="125"/>
    </row>
    <row r="19" spans="1:3" ht="12.75">
      <c r="A19" s="99" t="s">
        <v>627</v>
      </c>
      <c r="B19" s="92" t="s">
        <v>319</v>
      </c>
      <c r="C19" s="125"/>
    </row>
    <row r="20" spans="1:3" ht="12.75">
      <c r="A20" s="99" t="s">
        <v>628</v>
      </c>
      <c r="B20" s="92" t="s">
        <v>319</v>
      </c>
      <c r="C20" s="125"/>
    </row>
    <row r="21" spans="1:3" ht="12.75">
      <c r="A21" s="99" t="s">
        <v>629</v>
      </c>
      <c r="B21" s="92" t="s">
        <v>319</v>
      </c>
      <c r="C21" s="125"/>
    </row>
    <row r="22" spans="1:3" ht="12.75">
      <c r="A22" s="99" t="s">
        <v>630</v>
      </c>
      <c r="B22" s="92" t="s">
        <v>319</v>
      </c>
      <c r="C22" s="125"/>
    </row>
    <row r="23" spans="1:3" ht="12.75">
      <c r="A23" s="99" t="s">
        <v>631</v>
      </c>
      <c r="B23" s="92" t="s">
        <v>319</v>
      </c>
      <c r="C23" s="125"/>
    </row>
    <row r="24" spans="1:3" ht="12.75">
      <c r="A24" s="99" t="s">
        <v>632</v>
      </c>
      <c r="B24" s="92" t="s">
        <v>319</v>
      </c>
      <c r="C24" s="125"/>
    </row>
    <row r="25" spans="1:3" ht="12.75">
      <c r="A25" s="99" t="s">
        <v>633</v>
      </c>
      <c r="B25" s="92" t="s">
        <v>319</v>
      </c>
      <c r="C25" s="125"/>
    </row>
    <row r="26" spans="1:3" ht="12.75">
      <c r="A26" s="99" t="s">
        <v>634</v>
      </c>
      <c r="B26" s="92" t="s">
        <v>319</v>
      </c>
      <c r="C26" s="125"/>
    </row>
    <row r="27" spans="1:3" ht="12.75">
      <c r="A27" s="93" t="s">
        <v>635</v>
      </c>
      <c r="B27" s="136" t="s">
        <v>319</v>
      </c>
      <c r="C27" s="125"/>
    </row>
    <row r="28" spans="1:3" ht="12.75">
      <c r="A28" s="99" t="s">
        <v>625</v>
      </c>
      <c r="B28" s="92" t="s">
        <v>321</v>
      </c>
      <c r="C28" s="125">
        <v>6885000</v>
      </c>
    </row>
    <row r="29" spans="1:3" ht="12.75">
      <c r="A29" s="99" t="s">
        <v>626</v>
      </c>
      <c r="B29" s="92" t="s">
        <v>321</v>
      </c>
      <c r="C29" s="125"/>
    </row>
    <row r="30" spans="1:3" ht="12.75">
      <c r="A30" s="99" t="s">
        <v>627</v>
      </c>
      <c r="B30" s="92" t="s">
        <v>321</v>
      </c>
      <c r="C30" s="125"/>
    </row>
    <row r="31" spans="1:3" ht="12.75">
      <c r="A31" s="99" t="s">
        <v>628</v>
      </c>
      <c r="B31" s="92" t="s">
        <v>321</v>
      </c>
      <c r="C31" s="125"/>
    </row>
    <row r="32" spans="1:3" ht="12.75">
      <c r="A32" s="99" t="s">
        <v>629</v>
      </c>
      <c r="B32" s="92" t="s">
        <v>321</v>
      </c>
      <c r="C32" s="125"/>
    </row>
    <row r="33" spans="1:3" ht="12.75">
      <c r="A33" s="99" t="s">
        <v>630</v>
      </c>
      <c r="B33" s="92" t="s">
        <v>321</v>
      </c>
      <c r="C33" s="125"/>
    </row>
    <row r="34" spans="1:3" ht="12.75">
      <c r="A34" s="99" t="s">
        <v>631</v>
      </c>
      <c r="B34" s="92" t="s">
        <v>321</v>
      </c>
      <c r="C34" s="125"/>
    </row>
    <row r="35" spans="1:3" ht="12.75">
      <c r="A35" s="99" t="s">
        <v>632</v>
      </c>
      <c r="B35" s="92" t="s">
        <v>321</v>
      </c>
      <c r="C35" s="125"/>
    </row>
    <row r="36" spans="1:3" ht="12.75">
      <c r="A36" s="99" t="s">
        <v>633</v>
      </c>
      <c r="B36" s="92" t="s">
        <v>321</v>
      </c>
      <c r="C36" s="125"/>
    </row>
    <row r="37" spans="1:3" ht="12.75">
      <c r="A37" s="195" t="s">
        <v>634</v>
      </c>
      <c r="B37" s="196" t="s">
        <v>321</v>
      </c>
      <c r="C37" s="160"/>
    </row>
    <row r="38" spans="1:3" ht="12.75">
      <c r="A38" s="261" t="s">
        <v>636</v>
      </c>
      <c r="B38" s="253" t="s">
        <v>321</v>
      </c>
      <c r="C38" s="262">
        <f>SUM(C28:C37)</f>
        <v>6885000</v>
      </c>
    </row>
    <row r="39" spans="1:3" ht="12.75">
      <c r="A39" s="254" t="s">
        <v>625</v>
      </c>
      <c r="B39" s="263" t="s">
        <v>393</v>
      </c>
      <c r="C39" s="162"/>
    </row>
    <row r="40" spans="1:3" ht="12.75">
      <c r="A40" s="99" t="s">
        <v>626</v>
      </c>
      <c r="B40" s="92" t="s">
        <v>393</v>
      </c>
      <c r="C40" s="125"/>
    </row>
    <row r="41" spans="1:3" ht="12.75">
      <c r="A41" s="99" t="s">
        <v>627</v>
      </c>
      <c r="B41" s="92" t="s">
        <v>393</v>
      </c>
      <c r="C41" s="125"/>
    </row>
    <row r="42" spans="1:3" ht="12.75">
      <c r="A42" s="99" t="s">
        <v>628</v>
      </c>
      <c r="B42" s="92" t="s">
        <v>393</v>
      </c>
      <c r="C42" s="125"/>
    </row>
    <row r="43" spans="1:3" ht="12.75">
      <c r="A43" s="99" t="s">
        <v>629</v>
      </c>
      <c r="B43" s="92" t="s">
        <v>393</v>
      </c>
      <c r="C43" s="125"/>
    </row>
    <row r="44" spans="1:3" ht="12.75">
      <c r="A44" s="99" t="s">
        <v>630</v>
      </c>
      <c r="B44" s="92" t="s">
        <v>393</v>
      </c>
      <c r="C44" s="125"/>
    </row>
    <row r="45" spans="1:3" ht="12.75">
      <c r="A45" s="99" t="s">
        <v>631</v>
      </c>
      <c r="B45" s="92" t="s">
        <v>393</v>
      </c>
      <c r="C45" s="125"/>
    </row>
    <row r="46" spans="1:3" ht="12.75">
      <c r="A46" s="99" t="s">
        <v>632</v>
      </c>
      <c r="B46" s="92" t="s">
        <v>393</v>
      </c>
      <c r="C46" s="125"/>
    </row>
    <row r="47" spans="1:3" ht="12.75">
      <c r="A47" s="99" t="s">
        <v>633</v>
      </c>
      <c r="B47" s="92" t="s">
        <v>393</v>
      </c>
      <c r="C47" s="125"/>
    </row>
    <row r="48" spans="1:3" ht="12.75">
      <c r="A48" s="99" t="s">
        <v>634</v>
      </c>
      <c r="B48" s="92" t="s">
        <v>393</v>
      </c>
      <c r="C48" s="125"/>
    </row>
    <row r="49" spans="1:3" ht="12.75">
      <c r="A49" s="93" t="s">
        <v>637</v>
      </c>
      <c r="B49" s="136" t="s">
        <v>393</v>
      </c>
      <c r="C49" s="125"/>
    </row>
    <row r="50" spans="1:3" ht="12.75">
      <c r="A50" s="99" t="s">
        <v>638</v>
      </c>
      <c r="B50" s="92" t="s">
        <v>395</v>
      </c>
      <c r="C50" s="125"/>
    </row>
    <row r="51" spans="1:3" ht="12.75">
      <c r="A51" s="99" t="s">
        <v>626</v>
      </c>
      <c r="B51" s="92" t="s">
        <v>395</v>
      </c>
      <c r="C51" s="125"/>
    </row>
    <row r="52" spans="1:3" ht="12.75">
      <c r="A52" s="99" t="s">
        <v>627</v>
      </c>
      <c r="B52" s="92" t="s">
        <v>395</v>
      </c>
      <c r="C52" s="125"/>
    </row>
    <row r="53" spans="1:3" ht="12.75">
      <c r="A53" s="99" t="s">
        <v>628</v>
      </c>
      <c r="B53" s="92" t="s">
        <v>395</v>
      </c>
      <c r="C53" s="125"/>
    </row>
    <row r="54" spans="1:3" ht="12.75">
      <c r="A54" s="99" t="s">
        <v>629</v>
      </c>
      <c r="B54" s="92" t="s">
        <v>395</v>
      </c>
      <c r="C54" s="125"/>
    </row>
    <row r="55" spans="1:3" ht="12.75">
      <c r="A55" s="99" t="s">
        <v>630</v>
      </c>
      <c r="B55" s="92" t="s">
        <v>395</v>
      </c>
      <c r="C55" s="125"/>
    </row>
    <row r="56" spans="1:3" ht="12.75">
      <c r="A56" s="99" t="s">
        <v>631</v>
      </c>
      <c r="B56" s="92" t="s">
        <v>395</v>
      </c>
      <c r="C56" s="125"/>
    </row>
    <row r="57" spans="1:3" ht="12.75">
      <c r="A57" s="99" t="s">
        <v>632</v>
      </c>
      <c r="B57" s="92" t="s">
        <v>395</v>
      </c>
      <c r="C57" s="125"/>
    </row>
    <row r="58" spans="1:3" ht="12.75">
      <c r="A58" s="99" t="s">
        <v>633</v>
      </c>
      <c r="B58" s="92" t="s">
        <v>395</v>
      </c>
      <c r="C58" s="125"/>
    </row>
    <row r="59" spans="1:3" ht="12.75">
      <c r="A59" s="99" t="s">
        <v>634</v>
      </c>
      <c r="B59" s="92" t="s">
        <v>395</v>
      </c>
      <c r="C59" s="125"/>
    </row>
    <row r="60" spans="1:3" ht="12.75">
      <c r="A60" s="93" t="s">
        <v>639</v>
      </c>
      <c r="B60" s="136" t="s">
        <v>395</v>
      </c>
      <c r="C60" s="125"/>
    </row>
    <row r="61" spans="1:3" ht="12.75">
      <c r="A61" s="99" t="s">
        <v>625</v>
      </c>
      <c r="B61" s="92" t="s">
        <v>397</v>
      </c>
      <c r="C61" s="125"/>
    </row>
    <row r="62" spans="1:3" ht="12.75">
      <c r="A62" s="99" t="s">
        <v>626</v>
      </c>
      <c r="B62" s="92" t="s">
        <v>397</v>
      </c>
      <c r="C62" s="125"/>
    </row>
    <row r="63" spans="1:3" ht="12.75">
      <c r="A63" s="99" t="s">
        <v>627</v>
      </c>
      <c r="B63" s="92" t="s">
        <v>397</v>
      </c>
      <c r="C63" s="125"/>
    </row>
    <row r="64" spans="1:3" ht="12.75">
      <c r="A64" s="99" t="s">
        <v>628</v>
      </c>
      <c r="B64" s="92" t="s">
        <v>397</v>
      </c>
      <c r="C64" s="125"/>
    </row>
    <row r="65" spans="1:3" ht="12.75">
      <c r="A65" s="99" t="s">
        <v>629</v>
      </c>
      <c r="B65" s="92" t="s">
        <v>397</v>
      </c>
      <c r="C65" s="125"/>
    </row>
    <row r="66" spans="1:3" ht="12.75">
      <c r="A66" s="99" t="s">
        <v>630</v>
      </c>
      <c r="B66" s="92" t="s">
        <v>397</v>
      </c>
      <c r="C66" s="125"/>
    </row>
    <row r="67" spans="1:3" ht="12.75">
      <c r="A67" s="99" t="s">
        <v>631</v>
      </c>
      <c r="B67" s="92" t="s">
        <v>397</v>
      </c>
      <c r="C67" s="125"/>
    </row>
    <row r="68" spans="1:3" ht="12.75">
      <c r="A68" s="99" t="s">
        <v>632</v>
      </c>
      <c r="B68" s="92" t="s">
        <v>397</v>
      </c>
      <c r="C68" s="125"/>
    </row>
    <row r="69" spans="1:3" ht="12.75">
      <c r="A69" s="99" t="s">
        <v>633</v>
      </c>
      <c r="B69" s="92" t="s">
        <v>397</v>
      </c>
      <c r="C69" s="125"/>
    </row>
    <row r="70" spans="1:3" ht="12.75">
      <c r="A70" s="99" t="s">
        <v>634</v>
      </c>
      <c r="B70" s="92" t="s">
        <v>397</v>
      </c>
      <c r="C70" s="125"/>
    </row>
    <row r="71" spans="1:3" ht="12.75">
      <c r="A71" s="93" t="s">
        <v>396</v>
      </c>
      <c r="B71" s="136" t="s">
        <v>397</v>
      </c>
      <c r="C71" s="125"/>
    </row>
    <row r="72" spans="1:3" ht="12.75">
      <c r="A72" s="261" t="s">
        <v>378</v>
      </c>
      <c r="B72" s="253" t="s">
        <v>379</v>
      </c>
      <c r="C72" s="161"/>
    </row>
    <row r="73" spans="1:3" ht="12.75">
      <c r="A73" s="113" t="s">
        <v>640</v>
      </c>
      <c r="B73" s="136" t="s">
        <v>381</v>
      </c>
      <c r="C73" s="125"/>
    </row>
    <row r="74" spans="1:3" ht="12.75">
      <c r="A74" s="113" t="s">
        <v>641</v>
      </c>
      <c r="B74" s="136" t="s">
        <v>383</v>
      </c>
      <c r="C74" s="264">
        <v>258000</v>
      </c>
    </row>
    <row r="75" spans="1:3" ht="12.75">
      <c r="A75" s="93" t="s">
        <v>414</v>
      </c>
      <c r="B75" s="136" t="s">
        <v>415</v>
      </c>
      <c r="C75" s="125"/>
    </row>
    <row r="76" spans="1:3" ht="12.75">
      <c r="A76" s="147" t="s">
        <v>642</v>
      </c>
      <c r="B76" s="190" t="s">
        <v>417</v>
      </c>
      <c r="C76" s="160"/>
    </row>
    <row r="77" spans="1:3" ht="12.75">
      <c r="A77" s="99" t="s">
        <v>643</v>
      </c>
      <c r="B77" s="89" t="s">
        <v>419</v>
      </c>
      <c r="C77" s="77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2/2016. (III. 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22" sqref="C2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7" t="s">
        <v>0</v>
      </c>
      <c r="B1" s="17"/>
      <c r="C1" s="17"/>
    </row>
    <row r="2" spans="1:3" ht="26.25" customHeight="1">
      <c r="A2" s="18" t="s">
        <v>644</v>
      </c>
      <c r="B2" s="18"/>
      <c r="C2" s="18"/>
    </row>
    <row r="4" spans="1:3" ht="12.75">
      <c r="A4" s="8" t="s">
        <v>554</v>
      </c>
      <c r="B4" s="81" t="s">
        <v>29</v>
      </c>
      <c r="C4" s="242" t="s">
        <v>558</v>
      </c>
    </row>
    <row r="5" spans="1:3" ht="12.75">
      <c r="A5" s="89" t="s">
        <v>645</v>
      </c>
      <c r="B5" s="89" t="s">
        <v>335</v>
      </c>
      <c r="C5" s="125"/>
    </row>
    <row r="6" spans="1:3" ht="12.75">
      <c r="A6" s="89" t="s">
        <v>646</v>
      </c>
      <c r="B6" s="89" t="s">
        <v>335</v>
      </c>
      <c r="C6" s="125"/>
    </row>
    <row r="7" spans="1:3" ht="12.75">
      <c r="A7" s="89" t="s">
        <v>647</v>
      </c>
      <c r="B7" s="89" t="s">
        <v>335</v>
      </c>
      <c r="C7" s="125">
        <v>60000</v>
      </c>
    </row>
    <row r="8" spans="1:3" ht="12.75">
      <c r="A8" s="265" t="s">
        <v>648</v>
      </c>
      <c r="B8" s="265" t="s">
        <v>335</v>
      </c>
      <c r="C8" s="160"/>
    </row>
    <row r="9" spans="1:3" ht="12.75">
      <c r="A9" s="261" t="s">
        <v>334</v>
      </c>
      <c r="B9" s="253" t="s">
        <v>335</v>
      </c>
      <c r="C9" s="161">
        <v>60000</v>
      </c>
    </row>
    <row r="10" spans="1:3" ht="12.75">
      <c r="A10" s="261" t="s">
        <v>336</v>
      </c>
      <c r="B10" s="253" t="s">
        <v>337</v>
      </c>
      <c r="C10" s="161">
        <v>1200000</v>
      </c>
    </row>
    <row r="11" spans="1:3" ht="12.75">
      <c r="A11" s="266" t="s">
        <v>649</v>
      </c>
      <c r="B11" s="266" t="s">
        <v>337</v>
      </c>
      <c r="C11" s="162">
        <v>1200000</v>
      </c>
    </row>
    <row r="12" spans="1:3" ht="12.75">
      <c r="A12" s="267" t="s">
        <v>650</v>
      </c>
      <c r="B12" s="267" t="s">
        <v>337</v>
      </c>
      <c r="C12" s="160"/>
    </row>
    <row r="13" spans="1:3" ht="12.75">
      <c r="A13" s="261" t="s">
        <v>342</v>
      </c>
      <c r="B13" s="253" t="s">
        <v>343</v>
      </c>
      <c r="C13" s="161">
        <v>320000</v>
      </c>
    </row>
    <row r="14" spans="1:3" ht="12.75">
      <c r="A14" s="266" t="s">
        <v>651</v>
      </c>
      <c r="B14" s="266" t="s">
        <v>343</v>
      </c>
      <c r="C14" s="162"/>
    </row>
    <row r="15" spans="1:3" ht="12.75">
      <c r="A15" s="210" t="s">
        <v>652</v>
      </c>
      <c r="B15" s="210" t="s">
        <v>343</v>
      </c>
      <c r="C15" s="125">
        <v>320000</v>
      </c>
    </row>
    <row r="16" spans="1:3" ht="12.75">
      <c r="A16" s="210" t="s">
        <v>653</v>
      </c>
      <c r="B16" s="210" t="s">
        <v>343</v>
      </c>
      <c r="C16" s="125"/>
    </row>
    <row r="17" spans="1:3" ht="12.75">
      <c r="A17" s="267" t="s">
        <v>654</v>
      </c>
      <c r="B17" s="267" t="s">
        <v>343</v>
      </c>
      <c r="C17" s="160"/>
    </row>
    <row r="18" spans="1:3" ht="12.75">
      <c r="A18" s="261" t="s">
        <v>655</v>
      </c>
      <c r="B18" s="253" t="s">
        <v>345</v>
      </c>
      <c r="C18" s="161"/>
    </row>
    <row r="19" spans="1:3" ht="12.75">
      <c r="A19" s="266" t="s">
        <v>656</v>
      </c>
      <c r="B19" s="266" t="s">
        <v>345</v>
      </c>
      <c r="C19" s="162"/>
    </row>
    <row r="20" spans="1:3" ht="12.75">
      <c r="A20" s="267" t="s">
        <v>657</v>
      </c>
      <c r="B20" s="267" t="s">
        <v>345</v>
      </c>
      <c r="C20" s="160"/>
    </row>
    <row r="21" spans="1:3" ht="12.75">
      <c r="A21" s="261" t="s">
        <v>346</v>
      </c>
      <c r="B21" s="253" t="s">
        <v>347</v>
      </c>
      <c r="C21" s="161">
        <f>C10+C13</f>
        <v>1520000</v>
      </c>
    </row>
    <row r="22" spans="1:3" ht="12.75">
      <c r="A22" s="255" t="s">
        <v>658</v>
      </c>
      <c r="B22" s="255" t="s">
        <v>349</v>
      </c>
      <c r="C22" s="162"/>
    </row>
    <row r="23" spans="1:3" ht="12.75">
      <c r="A23" s="89" t="s">
        <v>659</v>
      </c>
      <c r="B23" s="89" t="s">
        <v>349</v>
      </c>
      <c r="C23" s="125"/>
    </row>
    <row r="24" spans="1:3" ht="12.75">
      <c r="A24" s="89" t="s">
        <v>660</v>
      </c>
      <c r="B24" s="89" t="s">
        <v>349</v>
      </c>
      <c r="C24" s="125"/>
    </row>
    <row r="25" spans="1:3" ht="12.75">
      <c r="A25" s="89" t="s">
        <v>661</v>
      </c>
      <c r="B25" s="89" t="s">
        <v>349</v>
      </c>
      <c r="C25" s="125"/>
    </row>
    <row r="26" spans="1:3" ht="12.75">
      <c r="A26" s="89" t="s">
        <v>662</v>
      </c>
      <c r="B26" s="89" t="s">
        <v>349</v>
      </c>
      <c r="C26" s="125"/>
    </row>
    <row r="27" spans="1:3" ht="12.75">
      <c r="A27" s="89" t="s">
        <v>663</v>
      </c>
      <c r="B27" s="89" t="s">
        <v>349</v>
      </c>
      <c r="C27" s="125"/>
    </row>
    <row r="28" spans="1:3" ht="12.75">
      <c r="A28" s="89" t="s">
        <v>664</v>
      </c>
      <c r="B28" s="89" t="s">
        <v>349</v>
      </c>
      <c r="C28" s="125"/>
    </row>
    <row r="29" spans="1:3" ht="12.75">
      <c r="A29" s="89" t="s">
        <v>665</v>
      </c>
      <c r="B29" s="89" t="s">
        <v>349</v>
      </c>
      <c r="C29" s="125"/>
    </row>
    <row r="30" spans="1:3" ht="12.75">
      <c r="A30" s="89" t="s">
        <v>666</v>
      </c>
      <c r="B30" s="89" t="s">
        <v>349</v>
      </c>
      <c r="C30" s="125"/>
    </row>
    <row r="31" spans="1:3" ht="12.75">
      <c r="A31" s="265" t="s">
        <v>667</v>
      </c>
      <c r="B31" s="265" t="s">
        <v>349</v>
      </c>
      <c r="C31" s="160"/>
    </row>
    <row r="32" spans="1:3" ht="12.75">
      <c r="A32" s="261" t="s">
        <v>348</v>
      </c>
      <c r="B32" s="253" t="s">
        <v>349</v>
      </c>
      <c r="C32" s="161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2/2016. (III. 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3" sqref="A3"/>
    </sheetView>
  </sheetViews>
  <sheetFormatPr defaultColWidth="9.140625" defaultRowHeight="15"/>
  <cols>
    <col min="1" max="1" width="35.7109375" style="0" customWidth="1"/>
  </cols>
  <sheetData>
    <row r="2" ht="12.75">
      <c r="A2" s="4" t="s">
        <v>668</v>
      </c>
    </row>
    <row r="3" spans="1:7" ht="12.75">
      <c r="A3" s="268" t="s">
        <v>669</v>
      </c>
      <c r="B3" s="268"/>
      <c r="C3" s="268"/>
      <c r="D3" s="268"/>
      <c r="E3" s="268"/>
      <c r="F3" s="268"/>
      <c r="G3" s="268"/>
    </row>
    <row r="4" spans="1:7" ht="12.75">
      <c r="A4" s="269"/>
      <c r="B4" s="269"/>
      <c r="C4" s="269"/>
      <c r="D4" s="269"/>
      <c r="E4" s="269"/>
      <c r="F4" s="269"/>
      <c r="G4" s="269"/>
    </row>
    <row r="5" spans="1:7" ht="12.75">
      <c r="A5" s="269"/>
      <c r="B5" s="269"/>
      <c r="C5" s="269"/>
      <c r="D5" s="269"/>
      <c r="E5" s="269"/>
      <c r="F5" s="269"/>
      <c r="G5" s="269"/>
    </row>
    <row r="6" spans="1:7" ht="12.75">
      <c r="A6" s="269"/>
      <c r="B6" s="269"/>
      <c r="C6" s="269"/>
      <c r="D6" s="269"/>
      <c r="E6" s="269"/>
      <c r="F6" s="269"/>
      <c r="G6" s="269"/>
    </row>
    <row r="7" spans="1:7" ht="12.75">
      <c r="A7" s="269"/>
      <c r="B7" s="269"/>
      <c r="C7" s="269"/>
      <c r="D7" s="269"/>
      <c r="E7" s="269"/>
      <c r="F7" s="269"/>
      <c r="G7" s="269"/>
    </row>
    <row r="8" spans="1:7" ht="12.75">
      <c r="A8" s="269"/>
      <c r="B8" s="269"/>
      <c r="C8" s="269"/>
      <c r="D8" s="269"/>
      <c r="E8" s="269"/>
      <c r="F8" s="269"/>
      <c r="G8" s="269"/>
    </row>
    <row r="10" spans="1:7" ht="12.75">
      <c r="A10" s="77"/>
      <c r="B10" s="77"/>
      <c r="C10" s="270">
        <v>2014</v>
      </c>
      <c r="D10" s="270">
        <v>2015</v>
      </c>
      <c r="E10" s="270">
        <v>2016</v>
      </c>
      <c r="F10" s="270">
        <v>2017</v>
      </c>
      <c r="G10" s="270">
        <v>2018</v>
      </c>
    </row>
    <row r="11" spans="1:7" ht="12.75">
      <c r="A11" s="77" t="s">
        <v>670</v>
      </c>
      <c r="B11" s="77"/>
      <c r="C11" s="77"/>
      <c r="D11" s="77"/>
      <c r="E11" s="77"/>
      <c r="F11" s="77"/>
      <c r="G11" s="77"/>
    </row>
    <row r="12" spans="1:7" ht="12.75">
      <c r="A12" s="77" t="s">
        <v>671</v>
      </c>
      <c r="B12" s="77"/>
      <c r="C12" s="77"/>
      <c r="D12" s="77"/>
      <c r="E12" s="77"/>
      <c r="F12" s="77"/>
      <c r="G12" s="77"/>
    </row>
    <row r="13" spans="1:7" ht="12.75" customHeight="1">
      <c r="A13" s="271" t="s">
        <v>672</v>
      </c>
      <c r="B13" s="271"/>
      <c r="C13" s="77"/>
      <c r="D13" s="77"/>
      <c r="E13" s="77"/>
      <c r="F13" s="77"/>
      <c r="G13" s="77"/>
    </row>
    <row r="14" spans="1:7" ht="12.75" customHeight="1">
      <c r="A14" s="271" t="s">
        <v>673</v>
      </c>
      <c r="B14" s="271"/>
      <c r="C14" s="77"/>
      <c r="D14" s="77"/>
      <c r="E14" s="77"/>
      <c r="F14" s="77"/>
      <c r="G14" s="77"/>
    </row>
    <row r="15" spans="1:7" ht="12.75">
      <c r="A15" s="77" t="s">
        <v>674</v>
      </c>
      <c r="B15" s="77"/>
      <c r="C15" s="77"/>
      <c r="D15" s="77"/>
      <c r="E15" s="77"/>
      <c r="F15" s="77"/>
      <c r="G15" s="77"/>
    </row>
    <row r="16" spans="1:7" ht="12.75">
      <c r="A16" s="77" t="s">
        <v>675</v>
      </c>
      <c r="B16" s="77"/>
      <c r="C16" s="77"/>
      <c r="D16" s="77"/>
      <c r="E16" s="77"/>
      <c r="F16" s="77"/>
      <c r="G16" s="77"/>
    </row>
    <row r="17" spans="1:7" ht="12.75">
      <c r="A17" s="272" t="s">
        <v>676</v>
      </c>
      <c r="B17" s="272"/>
      <c r="C17" s="272"/>
      <c r="D17" s="272"/>
      <c r="E17" s="272"/>
      <c r="F17" s="272"/>
      <c r="G17" s="272"/>
    </row>
    <row r="18" spans="1:7" ht="12.75">
      <c r="A18" s="273" t="s">
        <v>677</v>
      </c>
      <c r="B18" s="273"/>
      <c r="C18" s="274">
        <v>0</v>
      </c>
      <c r="D18" s="274">
        <v>0</v>
      </c>
      <c r="E18" s="274">
        <v>0</v>
      </c>
      <c r="F18" s="274">
        <v>0</v>
      </c>
      <c r="G18" s="275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5" right="0.75" top="1" bottom="1" header="0.5" footer="0.5118055555555555"/>
  <pageSetup horizontalDpi="300" verticalDpi="300" orientation="landscape" paperSize="9"/>
  <headerFooter alignWithMargins="0">
    <oddHeader>&amp;C19.melléklet a 2/2016. (III. 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B31">
      <selection activeCell="E40" sqref="E40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421875" style="16" customWidth="1"/>
    <col min="5" max="5" width="10.7109375" style="0" customWidth="1"/>
    <col min="6" max="6" width="7.421875" style="0" customWidth="1"/>
    <col min="9" max="9" width="9.57421875" style="0" customWidth="1"/>
    <col min="10" max="10" width="7.421875" style="0" customWidth="1"/>
    <col min="11" max="11" width="11.421875" style="0" customWidth="1"/>
    <col min="12" max="12" width="10.140625" style="0" customWidth="1"/>
    <col min="13" max="13" width="12.140625" style="0" customWidth="1"/>
    <col min="14" max="14" width="10.57421875" style="0" customWidth="1"/>
  </cols>
  <sheetData>
    <row r="1" spans="1:3" ht="21" customHeight="1">
      <c r="A1" s="17" t="s">
        <v>25</v>
      </c>
      <c r="B1" s="17"/>
      <c r="C1" s="17"/>
    </row>
    <row r="2" spans="1:3" ht="18.75" customHeight="1">
      <c r="A2" s="18" t="s">
        <v>26</v>
      </c>
      <c r="B2" s="18"/>
      <c r="C2" s="18"/>
    </row>
    <row r="3" ht="12.75">
      <c r="A3" s="19"/>
    </row>
    <row r="4" ht="12.75">
      <c r="A4" s="20" t="s">
        <v>27</v>
      </c>
    </row>
    <row r="5" spans="1:14" s="4" customFormat="1" ht="12.75">
      <c r="A5" s="21" t="s">
        <v>28</v>
      </c>
      <c r="B5" s="22" t="s">
        <v>29</v>
      </c>
      <c r="C5" s="23" t="s">
        <v>30</v>
      </c>
      <c r="D5" s="24" t="s">
        <v>31</v>
      </c>
      <c r="E5" s="24" t="s">
        <v>32</v>
      </c>
      <c r="F5" s="24" t="s">
        <v>33</v>
      </c>
      <c r="G5" s="24" t="s">
        <v>34</v>
      </c>
      <c r="H5" s="24" t="s">
        <v>35</v>
      </c>
      <c r="I5" s="24" t="s">
        <v>36</v>
      </c>
      <c r="J5" s="24" t="s">
        <v>37</v>
      </c>
      <c r="K5" s="25">
        <v>41233</v>
      </c>
      <c r="L5" s="26" t="s">
        <v>38</v>
      </c>
      <c r="M5" s="25" t="s">
        <v>39</v>
      </c>
      <c r="N5" s="25" t="s">
        <v>40</v>
      </c>
    </row>
    <row r="6" spans="1:14" ht="12.75">
      <c r="A6" s="27" t="s">
        <v>41</v>
      </c>
      <c r="B6" s="28" t="s">
        <v>42</v>
      </c>
      <c r="C6" s="29"/>
      <c r="D6" s="30"/>
      <c r="E6" s="30"/>
      <c r="F6" s="30"/>
      <c r="G6" s="30"/>
      <c r="H6" s="30"/>
      <c r="I6" s="30">
        <v>1524000</v>
      </c>
      <c r="J6" s="30"/>
      <c r="K6" s="30">
        <v>11224000</v>
      </c>
      <c r="L6" s="31"/>
      <c r="M6" s="30"/>
      <c r="N6" s="32">
        <f aca="true" t="shared" si="0" ref="N6:N37">SUM(C6:M6)</f>
        <v>12748000</v>
      </c>
    </row>
    <row r="7" spans="1:14" ht="12.75">
      <c r="A7" s="27" t="s">
        <v>43</v>
      </c>
      <c r="B7" s="33" t="s">
        <v>44</v>
      </c>
      <c r="C7" s="29"/>
      <c r="D7" s="30"/>
      <c r="E7" s="30"/>
      <c r="F7" s="30"/>
      <c r="G7" s="30"/>
      <c r="H7" s="30"/>
      <c r="I7" s="30"/>
      <c r="J7" s="30"/>
      <c r="K7" s="30"/>
      <c r="L7" s="31"/>
      <c r="M7" s="30"/>
      <c r="N7" s="32">
        <f t="shared" si="0"/>
        <v>0</v>
      </c>
    </row>
    <row r="8" spans="1:14" ht="12.75">
      <c r="A8" s="27" t="s">
        <v>45</v>
      </c>
      <c r="B8" s="33" t="s">
        <v>46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30"/>
      <c r="N8" s="32">
        <f t="shared" si="0"/>
        <v>0</v>
      </c>
    </row>
    <row r="9" spans="1:14" ht="12.75">
      <c r="A9" s="34" t="s">
        <v>47</v>
      </c>
      <c r="B9" s="33" t="s">
        <v>48</v>
      </c>
      <c r="C9" s="29"/>
      <c r="D9" s="30"/>
      <c r="E9" s="30"/>
      <c r="F9" s="30"/>
      <c r="G9" s="30"/>
      <c r="H9" s="30"/>
      <c r="I9" s="30"/>
      <c r="J9" s="30"/>
      <c r="K9" s="30"/>
      <c r="L9" s="31"/>
      <c r="M9" s="30"/>
      <c r="N9" s="32">
        <f t="shared" si="0"/>
        <v>0</v>
      </c>
    </row>
    <row r="10" spans="1:14" ht="12.75">
      <c r="A10" s="34" t="s">
        <v>49</v>
      </c>
      <c r="B10" s="33" t="s">
        <v>50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30"/>
      <c r="N10" s="32">
        <f t="shared" si="0"/>
        <v>0</v>
      </c>
    </row>
    <row r="11" spans="1:14" ht="12.75">
      <c r="A11" s="34" t="s">
        <v>51</v>
      </c>
      <c r="B11" s="33" t="s">
        <v>52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30"/>
      <c r="N11" s="32">
        <f t="shared" si="0"/>
        <v>0</v>
      </c>
    </row>
    <row r="12" spans="1:14" ht="12.75">
      <c r="A12" s="34" t="s">
        <v>53</v>
      </c>
      <c r="B12" s="33" t="s">
        <v>54</v>
      </c>
      <c r="C12" s="29"/>
      <c r="D12" s="30"/>
      <c r="E12" s="30"/>
      <c r="F12" s="30"/>
      <c r="G12" s="30"/>
      <c r="H12" s="30"/>
      <c r="I12" s="30">
        <v>96000</v>
      </c>
      <c r="J12" s="30"/>
      <c r="K12" s="30"/>
      <c r="L12" s="31"/>
      <c r="M12" s="30"/>
      <c r="N12" s="32">
        <f t="shared" si="0"/>
        <v>96000</v>
      </c>
    </row>
    <row r="13" spans="1:14" ht="12.75">
      <c r="A13" s="34" t="s">
        <v>55</v>
      </c>
      <c r="B13" s="33" t="s">
        <v>56</v>
      </c>
      <c r="C13" s="29"/>
      <c r="D13" s="30"/>
      <c r="E13" s="30"/>
      <c r="F13" s="30"/>
      <c r="G13" s="30"/>
      <c r="H13" s="30"/>
      <c r="I13" s="30"/>
      <c r="J13" s="30"/>
      <c r="K13" s="30"/>
      <c r="L13" s="31"/>
      <c r="M13" s="30"/>
      <c r="N13" s="32">
        <f t="shared" si="0"/>
        <v>0</v>
      </c>
    </row>
    <row r="14" spans="1:14" ht="12.75">
      <c r="A14" s="35" t="s">
        <v>57</v>
      </c>
      <c r="B14" s="33" t="s">
        <v>58</v>
      </c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30"/>
      <c r="N14" s="32">
        <f t="shared" si="0"/>
        <v>0</v>
      </c>
    </row>
    <row r="15" spans="1:14" ht="12.75">
      <c r="A15" s="35" t="s">
        <v>59</v>
      </c>
      <c r="B15" s="33" t="s">
        <v>60</v>
      </c>
      <c r="C15" s="29"/>
      <c r="D15" s="30"/>
      <c r="E15" s="30"/>
      <c r="F15" s="30"/>
      <c r="G15" s="30"/>
      <c r="H15" s="30"/>
      <c r="I15" s="30"/>
      <c r="J15" s="30"/>
      <c r="K15" s="30"/>
      <c r="L15" s="31"/>
      <c r="M15" s="30"/>
      <c r="N15" s="32">
        <f t="shared" si="0"/>
        <v>0</v>
      </c>
    </row>
    <row r="16" spans="1:14" ht="12.75">
      <c r="A16" s="35" t="s">
        <v>61</v>
      </c>
      <c r="B16" s="33" t="s">
        <v>62</v>
      </c>
      <c r="C16" s="29"/>
      <c r="D16" s="30"/>
      <c r="E16" s="30"/>
      <c r="F16" s="30"/>
      <c r="G16" s="30"/>
      <c r="H16" s="30"/>
      <c r="I16" s="30"/>
      <c r="J16" s="30"/>
      <c r="K16" s="30"/>
      <c r="L16" s="31"/>
      <c r="M16" s="30"/>
      <c r="N16" s="32">
        <f t="shared" si="0"/>
        <v>0</v>
      </c>
    </row>
    <row r="17" spans="1:14" ht="12.75">
      <c r="A17" s="35" t="s">
        <v>63</v>
      </c>
      <c r="B17" s="33" t="s">
        <v>64</v>
      </c>
      <c r="C17" s="29"/>
      <c r="D17" s="30"/>
      <c r="E17" s="30"/>
      <c r="F17" s="30"/>
      <c r="G17" s="30"/>
      <c r="H17" s="30"/>
      <c r="I17" s="30"/>
      <c r="J17" s="30"/>
      <c r="K17" s="30"/>
      <c r="L17" s="31"/>
      <c r="M17" s="30"/>
      <c r="N17" s="32">
        <f t="shared" si="0"/>
        <v>0</v>
      </c>
    </row>
    <row r="18" spans="1:14" ht="12.75">
      <c r="A18" s="35" t="s">
        <v>65</v>
      </c>
      <c r="B18" s="33" t="s">
        <v>66</v>
      </c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0"/>
      <c r="N18" s="32">
        <f t="shared" si="0"/>
        <v>0</v>
      </c>
    </row>
    <row r="19" spans="1:14" s="4" customFormat="1" ht="12.75">
      <c r="A19" s="36" t="s">
        <v>67</v>
      </c>
      <c r="B19" s="37" t="s">
        <v>68</v>
      </c>
      <c r="C19" s="29"/>
      <c r="D19" s="38"/>
      <c r="E19" s="38">
        <f aca="true" t="shared" si="1" ref="E19:M19">SUM(E6:E18)</f>
        <v>0</v>
      </c>
      <c r="F19" s="38">
        <f t="shared" si="1"/>
        <v>0</v>
      </c>
      <c r="G19" s="38">
        <f t="shared" si="1"/>
        <v>0</v>
      </c>
      <c r="H19" s="38">
        <f>SUM(H6:H18)</f>
        <v>0</v>
      </c>
      <c r="I19" s="38">
        <f t="shared" si="1"/>
        <v>1620000</v>
      </c>
      <c r="J19" s="38">
        <f t="shared" si="1"/>
        <v>0</v>
      </c>
      <c r="K19" s="38">
        <f t="shared" si="1"/>
        <v>11224000</v>
      </c>
      <c r="L19" s="39">
        <f t="shared" si="1"/>
        <v>0</v>
      </c>
      <c r="M19" s="38">
        <f t="shared" si="1"/>
        <v>0</v>
      </c>
      <c r="N19" s="32">
        <f t="shared" si="0"/>
        <v>12844000</v>
      </c>
    </row>
    <row r="20" spans="1:14" ht="12.75">
      <c r="A20" s="35" t="s">
        <v>69</v>
      </c>
      <c r="B20" s="33" t="s">
        <v>70</v>
      </c>
      <c r="C20" s="29"/>
      <c r="D20" s="30"/>
      <c r="E20" s="30">
        <v>1572000</v>
      </c>
      <c r="F20" s="30"/>
      <c r="G20" s="30"/>
      <c r="H20" s="30"/>
      <c r="I20" s="30"/>
      <c r="J20" s="30"/>
      <c r="K20" s="30"/>
      <c r="L20" s="31"/>
      <c r="M20" s="30"/>
      <c r="N20" s="32">
        <f t="shared" si="0"/>
        <v>1572000</v>
      </c>
    </row>
    <row r="21" spans="1:14" ht="12.75">
      <c r="A21" s="35" t="s">
        <v>71</v>
      </c>
      <c r="B21" s="33" t="s">
        <v>72</v>
      </c>
      <c r="C21" s="29"/>
      <c r="D21" s="30"/>
      <c r="E21" s="30"/>
      <c r="F21" s="30"/>
      <c r="G21" s="30"/>
      <c r="H21" s="30">
        <v>360000</v>
      </c>
      <c r="I21" s="30"/>
      <c r="J21" s="30"/>
      <c r="K21" s="30"/>
      <c r="L21" s="31"/>
      <c r="M21" s="30"/>
      <c r="N21" s="32">
        <f t="shared" si="0"/>
        <v>360000</v>
      </c>
    </row>
    <row r="22" spans="1:14" ht="12.75">
      <c r="A22" s="40" t="s">
        <v>73</v>
      </c>
      <c r="B22" s="33" t="s">
        <v>74</v>
      </c>
      <c r="C22" s="29"/>
      <c r="D22" s="30"/>
      <c r="E22" s="30">
        <v>150000</v>
      </c>
      <c r="F22" s="30"/>
      <c r="G22" s="30"/>
      <c r="H22" s="30"/>
      <c r="I22" s="30"/>
      <c r="J22" s="30"/>
      <c r="K22" s="30"/>
      <c r="L22" s="31"/>
      <c r="M22" s="30"/>
      <c r="N22" s="32">
        <f t="shared" si="0"/>
        <v>150000</v>
      </c>
    </row>
    <row r="23" spans="1:14" s="4" customFormat="1" ht="12.75">
      <c r="A23" s="41" t="s">
        <v>75</v>
      </c>
      <c r="B23" s="37" t="s">
        <v>76</v>
      </c>
      <c r="C23" s="29"/>
      <c r="D23" s="38">
        <f aca="true" t="shared" si="2" ref="D23:M23">SUM(D20:D22)</f>
        <v>0</v>
      </c>
      <c r="E23" s="38">
        <f t="shared" si="2"/>
        <v>1722000</v>
      </c>
      <c r="F23" s="38">
        <f t="shared" si="2"/>
        <v>0</v>
      </c>
      <c r="G23" s="38">
        <f t="shared" si="2"/>
        <v>0</v>
      </c>
      <c r="H23" s="38">
        <f>SUM(H20:H22)</f>
        <v>360000</v>
      </c>
      <c r="I23" s="38">
        <f t="shared" si="2"/>
        <v>0</v>
      </c>
      <c r="J23" s="38">
        <f t="shared" si="2"/>
        <v>0</v>
      </c>
      <c r="K23" s="38">
        <f t="shared" si="2"/>
        <v>0</v>
      </c>
      <c r="L23" s="39">
        <f t="shared" si="2"/>
        <v>0</v>
      </c>
      <c r="M23" s="38">
        <f t="shared" si="2"/>
        <v>0</v>
      </c>
      <c r="N23" s="32">
        <f t="shared" si="0"/>
        <v>2082000</v>
      </c>
    </row>
    <row r="24" spans="1:14" s="4" customFormat="1" ht="12.75">
      <c r="A24" s="42" t="s">
        <v>77</v>
      </c>
      <c r="B24" s="43" t="s">
        <v>78</v>
      </c>
      <c r="C24" s="29"/>
      <c r="D24" s="38">
        <f aca="true" t="shared" si="3" ref="D24:M24">D19+D23</f>
        <v>0</v>
      </c>
      <c r="E24" s="38">
        <f t="shared" si="3"/>
        <v>1722000</v>
      </c>
      <c r="F24" s="38">
        <f t="shared" si="3"/>
        <v>0</v>
      </c>
      <c r="G24" s="38">
        <f t="shared" si="3"/>
        <v>0</v>
      </c>
      <c r="H24" s="38">
        <f>H19+H23</f>
        <v>360000</v>
      </c>
      <c r="I24" s="38">
        <f t="shared" si="3"/>
        <v>1620000</v>
      </c>
      <c r="J24" s="38">
        <f t="shared" si="3"/>
        <v>0</v>
      </c>
      <c r="K24" s="38">
        <f t="shared" si="3"/>
        <v>11224000</v>
      </c>
      <c r="L24" s="39">
        <f t="shared" si="3"/>
        <v>0</v>
      </c>
      <c r="M24" s="38">
        <f t="shared" si="3"/>
        <v>0</v>
      </c>
      <c r="N24" s="32">
        <f t="shared" si="0"/>
        <v>14926000</v>
      </c>
    </row>
    <row r="25" spans="1:14" s="4" customFormat="1" ht="12.75">
      <c r="A25" s="44" t="s">
        <v>79</v>
      </c>
      <c r="B25" s="43" t="s">
        <v>80</v>
      </c>
      <c r="C25" s="29"/>
      <c r="D25" s="45"/>
      <c r="E25" s="45">
        <v>501000</v>
      </c>
      <c r="F25" s="45"/>
      <c r="G25" s="45"/>
      <c r="H25" s="45">
        <v>97000</v>
      </c>
      <c r="I25" s="45">
        <v>445000</v>
      </c>
      <c r="J25" s="45"/>
      <c r="K25" s="45">
        <v>1515000</v>
      </c>
      <c r="L25" s="46"/>
      <c r="M25" s="45"/>
      <c r="N25" s="32">
        <f t="shared" si="0"/>
        <v>2558000</v>
      </c>
    </row>
    <row r="26" spans="1:14" ht="12.75">
      <c r="A26" s="35" t="s">
        <v>81</v>
      </c>
      <c r="B26" s="33" t="s">
        <v>82</v>
      </c>
      <c r="C26" s="29"/>
      <c r="D26" s="30"/>
      <c r="E26" s="30"/>
      <c r="F26" s="30"/>
      <c r="G26" s="30"/>
      <c r="H26" s="30"/>
      <c r="I26" s="30"/>
      <c r="J26" s="30"/>
      <c r="K26" s="30"/>
      <c r="L26" s="31"/>
      <c r="M26" s="30"/>
      <c r="N26" s="32">
        <f t="shared" si="0"/>
        <v>0</v>
      </c>
    </row>
    <row r="27" spans="1:14" ht="12.75">
      <c r="A27" s="35" t="s">
        <v>83</v>
      </c>
      <c r="B27" s="33" t="s">
        <v>84</v>
      </c>
      <c r="C27" s="29"/>
      <c r="D27" s="30">
        <v>1000000</v>
      </c>
      <c r="E27" s="30">
        <v>60000</v>
      </c>
      <c r="F27" s="30"/>
      <c r="G27" s="30"/>
      <c r="H27" s="30">
        <v>20000</v>
      </c>
      <c r="I27" s="30">
        <v>678000</v>
      </c>
      <c r="J27" s="30">
        <v>79000</v>
      </c>
      <c r="K27" s="30"/>
      <c r="L27" s="31"/>
      <c r="M27" s="30"/>
      <c r="N27" s="32">
        <f t="shared" si="0"/>
        <v>1837000</v>
      </c>
    </row>
    <row r="28" spans="1:14" ht="12.75">
      <c r="A28" s="35" t="s">
        <v>85</v>
      </c>
      <c r="B28" s="33" t="s">
        <v>86</v>
      </c>
      <c r="C28" s="29"/>
      <c r="D28" s="30"/>
      <c r="E28" s="30"/>
      <c r="F28" s="30"/>
      <c r="G28" s="30"/>
      <c r="H28" s="30"/>
      <c r="I28" s="30"/>
      <c r="J28" s="30"/>
      <c r="K28" s="30"/>
      <c r="L28" s="31"/>
      <c r="M28" s="30"/>
      <c r="N28" s="32">
        <f t="shared" si="0"/>
        <v>0</v>
      </c>
    </row>
    <row r="29" spans="1:14" s="4" customFormat="1" ht="12.75">
      <c r="A29" s="41" t="s">
        <v>87</v>
      </c>
      <c r="B29" s="37" t="s">
        <v>88</v>
      </c>
      <c r="C29" s="29"/>
      <c r="D29" s="38">
        <f aca="true" t="shared" si="4" ref="D29:M29">SUM(D26:D28)</f>
        <v>1000000</v>
      </c>
      <c r="E29" s="38">
        <f t="shared" si="4"/>
        <v>60000</v>
      </c>
      <c r="F29" s="38">
        <f t="shared" si="4"/>
        <v>0</v>
      </c>
      <c r="G29" s="38">
        <f t="shared" si="4"/>
        <v>0</v>
      </c>
      <c r="H29" s="38">
        <f>SUM(H26:H28)</f>
        <v>20000</v>
      </c>
      <c r="I29" s="38">
        <f t="shared" si="4"/>
        <v>678000</v>
      </c>
      <c r="J29" s="38">
        <f t="shared" si="4"/>
        <v>79000</v>
      </c>
      <c r="K29" s="38">
        <f t="shared" si="4"/>
        <v>0</v>
      </c>
      <c r="L29" s="39">
        <f t="shared" si="4"/>
        <v>0</v>
      </c>
      <c r="M29" s="38">
        <f t="shared" si="4"/>
        <v>0</v>
      </c>
      <c r="N29" s="32">
        <f t="shared" si="0"/>
        <v>1837000</v>
      </c>
    </row>
    <row r="30" spans="1:14" ht="12.75">
      <c r="A30" s="35" t="s">
        <v>89</v>
      </c>
      <c r="B30" s="33" t="s">
        <v>90</v>
      </c>
      <c r="C30" s="29"/>
      <c r="D30" s="30"/>
      <c r="E30" s="30"/>
      <c r="F30" s="30"/>
      <c r="G30" s="30"/>
      <c r="H30" s="30">
        <v>60000</v>
      </c>
      <c r="I30" s="30"/>
      <c r="J30" s="30"/>
      <c r="K30" s="30"/>
      <c r="L30" s="31"/>
      <c r="M30" s="30"/>
      <c r="N30" s="32">
        <f t="shared" si="0"/>
        <v>60000</v>
      </c>
    </row>
    <row r="31" spans="1:14" ht="12.75">
      <c r="A31" s="35" t="s">
        <v>91</v>
      </c>
      <c r="B31" s="33" t="s">
        <v>92</v>
      </c>
      <c r="C31" s="29"/>
      <c r="D31" s="30"/>
      <c r="E31" s="30">
        <v>50000</v>
      </c>
      <c r="F31" s="30"/>
      <c r="G31" s="30"/>
      <c r="H31" s="30">
        <v>30000</v>
      </c>
      <c r="I31" s="30">
        <v>30000</v>
      </c>
      <c r="J31" s="30"/>
      <c r="K31" s="30"/>
      <c r="L31" s="31"/>
      <c r="M31" s="30"/>
      <c r="N31" s="32">
        <f t="shared" si="0"/>
        <v>110000</v>
      </c>
    </row>
    <row r="32" spans="1:14" s="4" customFormat="1" ht="15" customHeight="1">
      <c r="A32" s="41" t="s">
        <v>93</v>
      </c>
      <c r="B32" s="37" t="s">
        <v>94</v>
      </c>
      <c r="C32" s="29"/>
      <c r="D32" s="38">
        <f aca="true" t="shared" si="5" ref="D32:M32">SUM(D30:D31)</f>
        <v>0</v>
      </c>
      <c r="E32" s="38">
        <f t="shared" si="5"/>
        <v>50000</v>
      </c>
      <c r="F32" s="38">
        <f t="shared" si="5"/>
        <v>0</v>
      </c>
      <c r="G32" s="38">
        <f t="shared" si="5"/>
        <v>0</v>
      </c>
      <c r="H32" s="38">
        <f>H30+H31</f>
        <v>90000</v>
      </c>
      <c r="I32" s="38">
        <f t="shared" si="5"/>
        <v>30000</v>
      </c>
      <c r="J32" s="38">
        <f t="shared" si="5"/>
        <v>0</v>
      </c>
      <c r="K32" s="38">
        <f t="shared" si="5"/>
        <v>0</v>
      </c>
      <c r="L32" s="39">
        <f t="shared" si="5"/>
        <v>0</v>
      </c>
      <c r="M32" s="38">
        <f t="shared" si="5"/>
        <v>0</v>
      </c>
      <c r="N32" s="32">
        <f t="shared" si="0"/>
        <v>170000</v>
      </c>
    </row>
    <row r="33" spans="1:14" ht="12.75">
      <c r="A33" s="35" t="s">
        <v>95</v>
      </c>
      <c r="B33" s="33" t="s">
        <v>96</v>
      </c>
      <c r="C33" s="29"/>
      <c r="D33" s="30"/>
      <c r="E33" s="30"/>
      <c r="F33" s="30">
        <v>589000</v>
      </c>
      <c r="G33" s="30"/>
      <c r="H33" s="30">
        <v>80000</v>
      </c>
      <c r="I33" s="30"/>
      <c r="J33" s="30"/>
      <c r="K33" s="30"/>
      <c r="L33" s="31"/>
      <c r="M33" s="30"/>
      <c r="N33" s="32">
        <f t="shared" si="0"/>
        <v>669000</v>
      </c>
    </row>
    <row r="34" spans="1:14" ht="12.75">
      <c r="A34" s="35" t="s">
        <v>97</v>
      </c>
      <c r="B34" s="33" t="s">
        <v>98</v>
      </c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30"/>
      <c r="N34" s="32">
        <f t="shared" si="0"/>
        <v>0</v>
      </c>
    </row>
    <row r="35" spans="1:14" ht="12.75">
      <c r="A35" s="35" t="s">
        <v>99</v>
      </c>
      <c r="B35" s="33" t="s">
        <v>100</v>
      </c>
      <c r="C35" s="29"/>
      <c r="D35" s="30"/>
      <c r="E35" s="30"/>
      <c r="F35" s="30"/>
      <c r="G35" s="30"/>
      <c r="H35" s="30"/>
      <c r="I35" s="30"/>
      <c r="J35" s="30"/>
      <c r="K35" s="30"/>
      <c r="L35" s="31"/>
      <c r="M35" s="30"/>
      <c r="N35" s="32">
        <f t="shared" si="0"/>
        <v>0</v>
      </c>
    </row>
    <row r="36" spans="1:14" ht="12.75">
      <c r="A36" s="35" t="s">
        <v>101</v>
      </c>
      <c r="B36" s="33" t="s">
        <v>102</v>
      </c>
      <c r="C36" s="29"/>
      <c r="D36" s="30"/>
      <c r="E36" s="30"/>
      <c r="F36" s="30">
        <v>142000</v>
      </c>
      <c r="G36" s="30"/>
      <c r="H36" s="30"/>
      <c r="I36" s="30">
        <v>225000</v>
      </c>
      <c r="J36" s="30"/>
      <c r="K36" s="30"/>
      <c r="L36" s="31"/>
      <c r="M36" s="30"/>
      <c r="N36" s="32">
        <f t="shared" si="0"/>
        <v>367000</v>
      </c>
    </row>
    <row r="37" spans="1:14" ht="12.75">
      <c r="A37" s="47" t="s">
        <v>103</v>
      </c>
      <c r="B37" s="33" t="s">
        <v>104</v>
      </c>
      <c r="C37" s="29"/>
      <c r="D37" s="30"/>
      <c r="E37" s="30"/>
      <c r="F37" s="30"/>
      <c r="G37" s="30"/>
      <c r="H37" s="30"/>
      <c r="I37" s="30"/>
      <c r="J37" s="30"/>
      <c r="K37" s="30"/>
      <c r="L37" s="31"/>
      <c r="M37" s="30"/>
      <c r="N37" s="32">
        <f t="shared" si="0"/>
        <v>0</v>
      </c>
    </row>
    <row r="38" spans="1:14" ht="12.75">
      <c r="A38" s="40" t="s">
        <v>105</v>
      </c>
      <c r="B38" s="33" t="s">
        <v>106</v>
      </c>
      <c r="C38" s="29"/>
      <c r="D38" s="30"/>
      <c r="E38" s="30"/>
      <c r="F38" s="30"/>
      <c r="G38" s="30">
        <v>10000</v>
      </c>
      <c r="H38" s="30"/>
      <c r="I38" s="30"/>
      <c r="J38" s="30"/>
      <c r="K38" s="30"/>
      <c r="L38" s="31"/>
      <c r="M38" s="30"/>
      <c r="N38" s="32">
        <f aca="true" t="shared" si="6" ref="N38:N69">SUM(C38:M38)</f>
        <v>10000</v>
      </c>
    </row>
    <row r="39" spans="1:14" ht="12.75">
      <c r="A39" s="35" t="s">
        <v>107</v>
      </c>
      <c r="B39" s="33" t="s">
        <v>108</v>
      </c>
      <c r="C39" s="29">
        <v>529000</v>
      </c>
      <c r="D39" s="30">
        <v>741000</v>
      </c>
      <c r="E39" s="30">
        <v>714864</v>
      </c>
      <c r="F39" s="30"/>
      <c r="G39" s="30">
        <v>371000</v>
      </c>
      <c r="H39" s="30">
        <v>17000</v>
      </c>
      <c r="I39" s="30">
        <v>60000</v>
      </c>
      <c r="J39" s="30"/>
      <c r="K39" s="30"/>
      <c r="L39" s="31"/>
      <c r="M39" s="30"/>
      <c r="N39" s="32">
        <f t="shared" si="6"/>
        <v>2432864</v>
      </c>
    </row>
    <row r="40" spans="1:14" s="4" customFormat="1" ht="12.75">
      <c r="A40" s="41" t="s">
        <v>109</v>
      </c>
      <c r="B40" s="37" t="s">
        <v>110</v>
      </c>
      <c r="C40" s="29">
        <f aca="true" t="shared" si="7" ref="C40:M40">SUM(C33:C39)</f>
        <v>529000</v>
      </c>
      <c r="D40" s="38">
        <f t="shared" si="7"/>
        <v>741000</v>
      </c>
      <c r="E40" s="38">
        <f t="shared" si="7"/>
        <v>714864</v>
      </c>
      <c r="F40" s="38">
        <f t="shared" si="7"/>
        <v>731000</v>
      </c>
      <c r="G40" s="38">
        <f t="shared" si="7"/>
        <v>381000</v>
      </c>
      <c r="H40" s="38">
        <f>SUM(H33:H39)</f>
        <v>97000</v>
      </c>
      <c r="I40" s="38">
        <f t="shared" si="7"/>
        <v>285000</v>
      </c>
      <c r="J40" s="38">
        <f t="shared" si="7"/>
        <v>0</v>
      </c>
      <c r="K40" s="38">
        <f t="shared" si="7"/>
        <v>0</v>
      </c>
      <c r="L40" s="39">
        <f t="shared" si="7"/>
        <v>0</v>
      </c>
      <c r="M40" s="38">
        <f t="shared" si="7"/>
        <v>0</v>
      </c>
      <c r="N40" s="32">
        <f t="shared" si="6"/>
        <v>3478864</v>
      </c>
    </row>
    <row r="41" spans="1:14" ht="12.75">
      <c r="A41" s="35" t="s">
        <v>111</v>
      </c>
      <c r="B41" s="33" t="s">
        <v>112</v>
      </c>
      <c r="C41" s="29"/>
      <c r="D41" s="30"/>
      <c r="E41" s="30">
        <v>400000</v>
      </c>
      <c r="F41" s="30"/>
      <c r="G41" s="30"/>
      <c r="H41" s="30"/>
      <c r="I41" s="30"/>
      <c r="J41" s="30"/>
      <c r="K41" s="30"/>
      <c r="L41" s="31"/>
      <c r="M41" s="30"/>
      <c r="N41" s="32">
        <f t="shared" si="6"/>
        <v>400000</v>
      </c>
    </row>
    <row r="42" spans="1:14" ht="12.75">
      <c r="A42" s="35" t="s">
        <v>113</v>
      </c>
      <c r="B42" s="33" t="s">
        <v>114</v>
      </c>
      <c r="C42" s="29"/>
      <c r="D42" s="30"/>
      <c r="E42" s="30"/>
      <c r="F42" s="30"/>
      <c r="G42" s="30"/>
      <c r="H42" s="30"/>
      <c r="I42" s="30"/>
      <c r="J42" s="30"/>
      <c r="K42" s="30"/>
      <c r="L42" s="31"/>
      <c r="M42" s="30"/>
      <c r="N42" s="32">
        <f t="shared" si="6"/>
        <v>0</v>
      </c>
    </row>
    <row r="43" spans="1:14" s="4" customFormat="1" ht="12.75">
      <c r="A43" s="41" t="s">
        <v>115</v>
      </c>
      <c r="B43" s="37" t="s">
        <v>116</v>
      </c>
      <c r="C43" s="29">
        <f aca="true" t="shared" si="8" ref="C43:M43">SUM(C41:C42)</f>
        <v>0</v>
      </c>
      <c r="D43" s="38">
        <f t="shared" si="8"/>
        <v>0</v>
      </c>
      <c r="E43" s="38">
        <f t="shared" si="8"/>
        <v>400000</v>
      </c>
      <c r="F43" s="38">
        <f t="shared" si="8"/>
        <v>0</v>
      </c>
      <c r="G43" s="38">
        <f t="shared" si="8"/>
        <v>0</v>
      </c>
      <c r="H43" s="38">
        <f>H41+H42</f>
        <v>0</v>
      </c>
      <c r="I43" s="38">
        <f t="shared" si="8"/>
        <v>0</v>
      </c>
      <c r="J43" s="38">
        <f t="shared" si="8"/>
        <v>0</v>
      </c>
      <c r="K43" s="38">
        <f t="shared" si="8"/>
        <v>0</v>
      </c>
      <c r="L43" s="39">
        <f t="shared" si="8"/>
        <v>0</v>
      </c>
      <c r="M43" s="38">
        <f t="shared" si="8"/>
        <v>0</v>
      </c>
      <c r="N43" s="32">
        <f t="shared" si="6"/>
        <v>400000</v>
      </c>
    </row>
    <row r="44" spans="1:14" ht="12.75">
      <c r="A44" s="35" t="s">
        <v>117</v>
      </c>
      <c r="B44" s="33" t="s">
        <v>118</v>
      </c>
      <c r="C44" s="29">
        <v>143000</v>
      </c>
      <c r="D44" s="30">
        <v>470000</v>
      </c>
      <c r="E44" s="30">
        <v>223000</v>
      </c>
      <c r="F44" s="30">
        <v>197000</v>
      </c>
      <c r="G44" s="30">
        <v>103000</v>
      </c>
      <c r="H44" s="30">
        <v>56000</v>
      </c>
      <c r="I44" s="30">
        <v>268000</v>
      </c>
      <c r="J44" s="30">
        <v>21000</v>
      </c>
      <c r="K44" s="30"/>
      <c r="L44" s="31"/>
      <c r="M44" s="30"/>
      <c r="N44" s="32">
        <f t="shared" si="6"/>
        <v>1481000</v>
      </c>
    </row>
    <row r="45" spans="1:14" ht="12.75">
      <c r="A45" s="35" t="s">
        <v>119</v>
      </c>
      <c r="B45" s="33" t="s">
        <v>120</v>
      </c>
      <c r="C45" s="29"/>
      <c r="D45" s="30"/>
      <c r="E45" s="30"/>
      <c r="F45" s="30"/>
      <c r="G45" s="30"/>
      <c r="H45" s="30"/>
      <c r="I45" s="30"/>
      <c r="J45" s="30"/>
      <c r="K45" s="30"/>
      <c r="L45" s="31"/>
      <c r="M45" s="30"/>
      <c r="N45" s="32">
        <f t="shared" si="6"/>
        <v>0</v>
      </c>
    </row>
    <row r="46" spans="1:14" ht="12.75">
      <c r="A46" s="35" t="s">
        <v>121</v>
      </c>
      <c r="B46" s="33" t="s">
        <v>122</v>
      </c>
      <c r="C46" s="29"/>
      <c r="D46" s="30"/>
      <c r="E46" s="30"/>
      <c r="F46" s="30"/>
      <c r="G46" s="30"/>
      <c r="H46" s="30"/>
      <c r="I46" s="30"/>
      <c r="J46" s="30"/>
      <c r="K46" s="30"/>
      <c r="L46" s="31"/>
      <c r="M46" s="30"/>
      <c r="N46" s="32">
        <f t="shared" si="6"/>
        <v>0</v>
      </c>
    </row>
    <row r="47" spans="1:14" ht="12.75">
      <c r="A47" s="35" t="s">
        <v>123</v>
      </c>
      <c r="B47" s="33" t="s">
        <v>124</v>
      </c>
      <c r="C47" s="29"/>
      <c r="D47" s="30"/>
      <c r="E47" s="30"/>
      <c r="F47" s="30"/>
      <c r="G47" s="30"/>
      <c r="H47" s="30"/>
      <c r="I47" s="30"/>
      <c r="J47" s="30"/>
      <c r="K47" s="30"/>
      <c r="L47" s="31"/>
      <c r="M47" s="30"/>
      <c r="N47" s="32">
        <f t="shared" si="6"/>
        <v>0</v>
      </c>
    </row>
    <row r="48" spans="1:14" ht="12.75">
      <c r="A48" s="35" t="s">
        <v>125</v>
      </c>
      <c r="B48" s="33" t="s">
        <v>126</v>
      </c>
      <c r="C48" s="29"/>
      <c r="D48" s="30"/>
      <c r="E48" s="30"/>
      <c r="F48" s="30"/>
      <c r="G48" s="30"/>
      <c r="H48" s="30"/>
      <c r="I48" s="30">
        <v>58000</v>
      </c>
      <c r="J48" s="30"/>
      <c r="K48" s="30"/>
      <c r="L48" s="31"/>
      <c r="M48" s="30"/>
      <c r="N48" s="32">
        <f t="shared" si="6"/>
        <v>58000</v>
      </c>
    </row>
    <row r="49" spans="1:14" s="4" customFormat="1" ht="12.75">
      <c r="A49" s="41" t="s">
        <v>127</v>
      </c>
      <c r="B49" s="37" t="s">
        <v>128</v>
      </c>
      <c r="C49" s="29">
        <f aca="true" t="shared" si="9" ref="C49:M49">SUM(C44:C48)</f>
        <v>143000</v>
      </c>
      <c r="D49" s="38">
        <f t="shared" si="9"/>
        <v>470000</v>
      </c>
      <c r="E49" s="38">
        <f t="shared" si="9"/>
        <v>223000</v>
      </c>
      <c r="F49" s="38">
        <f t="shared" si="9"/>
        <v>197000</v>
      </c>
      <c r="G49" s="38">
        <f t="shared" si="9"/>
        <v>103000</v>
      </c>
      <c r="H49" s="38">
        <f>SUM(H44:H48)</f>
        <v>56000</v>
      </c>
      <c r="I49" s="38">
        <f t="shared" si="9"/>
        <v>326000</v>
      </c>
      <c r="J49" s="38">
        <f t="shared" si="9"/>
        <v>21000</v>
      </c>
      <c r="K49" s="38">
        <f t="shared" si="9"/>
        <v>0</v>
      </c>
      <c r="L49" s="39">
        <f t="shared" si="9"/>
        <v>0</v>
      </c>
      <c r="M49" s="38">
        <f t="shared" si="9"/>
        <v>0</v>
      </c>
      <c r="N49" s="32">
        <f t="shared" si="6"/>
        <v>1539000</v>
      </c>
    </row>
    <row r="50" spans="1:14" s="4" customFormat="1" ht="12.75">
      <c r="A50" s="44" t="s">
        <v>129</v>
      </c>
      <c r="B50" s="43" t="s">
        <v>130</v>
      </c>
      <c r="C50" s="29">
        <f aca="true" t="shared" si="10" ref="C50:M50">C29+C32+C40+C43+C49</f>
        <v>672000</v>
      </c>
      <c r="D50" s="38">
        <f t="shared" si="10"/>
        <v>2211000</v>
      </c>
      <c r="E50" s="38">
        <f t="shared" si="10"/>
        <v>1447864</v>
      </c>
      <c r="F50" s="38">
        <f t="shared" si="10"/>
        <v>928000</v>
      </c>
      <c r="G50" s="38">
        <f t="shared" si="10"/>
        <v>484000</v>
      </c>
      <c r="H50" s="38">
        <f>H29+H32+H40+H43+H49</f>
        <v>263000</v>
      </c>
      <c r="I50" s="38">
        <f t="shared" si="10"/>
        <v>1319000</v>
      </c>
      <c r="J50" s="38">
        <f t="shared" si="10"/>
        <v>100000</v>
      </c>
      <c r="K50" s="38">
        <f t="shared" si="10"/>
        <v>0</v>
      </c>
      <c r="L50" s="39">
        <f t="shared" si="10"/>
        <v>0</v>
      </c>
      <c r="M50" s="38">
        <f t="shared" si="10"/>
        <v>0</v>
      </c>
      <c r="N50" s="32">
        <f t="shared" si="6"/>
        <v>7424864</v>
      </c>
    </row>
    <row r="51" spans="1:14" ht="12.75">
      <c r="A51" s="48" t="s">
        <v>131</v>
      </c>
      <c r="B51" s="33" t="s">
        <v>132</v>
      </c>
      <c r="C51" s="29"/>
      <c r="D51" s="30"/>
      <c r="E51" s="30"/>
      <c r="F51" s="30"/>
      <c r="G51" s="30"/>
      <c r="H51" s="30"/>
      <c r="I51" s="30"/>
      <c r="J51" s="30"/>
      <c r="K51" s="30"/>
      <c r="L51" s="31"/>
      <c r="M51" s="30"/>
      <c r="N51" s="32">
        <f t="shared" si="6"/>
        <v>0</v>
      </c>
    </row>
    <row r="52" spans="1:14" ht="12.75">
      <c r="A52" s="48" t="s">
        <v>133</v>
      </c>
      <c r="B52" s="33" t="s">
        <v>134</v>
      </c>
      <c r="C52" s="29"/>
      <c r="D52" s="30"/>
      <c r="E52" s="30"/>
      <c r="F52" s="30"/>
      <c r="G52" s="30"/>
      <c r="H52" s="30"/>
      <c r="I52" s="30"/>
      <c r="J52" s="30"/>
      <c r="K52" s="30"/>
      <c r="L52" s="31"/>
      <c r="M52" s="30"/>
      <c r="N52" s="32">
        <f t="shared" si="6"/>
        <v>0</v>
      </c>
    </row>
    <row r="53" spans="1:14" ht="12.75">
      <c r="A53" s="49" t="s">
        <v>135</v>
      </c>
      <c r="B53" s="33" t="s">
        <v>136</v>
      </c>
      <c r="C53" s="29"/>
      <c r="D53" s="30"/>
      <c r="E53" s="30"/>
      <c r="F53" s="30"/>
      <c r="G53" s="30"/>
      <c r="H53" s="30"/>
      <c r="I53" s="30"/>
      <c r="J53" s="30"/>
      <c r="K53" s="30"/>
      <c r="L53" s="31"/>
      <c r="M53" s="30"/>
      <c r="N53" s="32">
        <f t="shared" si="6"/>
        <v>0</v>
      </c>
    </row>
    <row r="54" spans="1:14" ht="12.75">
      <c r="A54" s="49" t="s">
        <v>137</v>
      </c>
      <c r="B54" s="33" t="s">
        <v>138</v>
      </c>
      <c r="C54" s="29"/>
      <c r="D54" s="30"/>
      <c r="E54" s="30"/>
      <c r="F54" s="30"/>
      <c r="G54" s="30"/>
      <c r="H54" s="30"/>
      <c r="I54" s="30"/>
      <c r="J54" s="30"/>
      <c r="K54" s="30"/>
      <c r="L54" s="31"/>
      <c r="M54" s="30"/>
      <c r="N54" s="32">
        <f t="shared" si="6"/>
        <v>0</v>
      </c>
    </row>
    <row r="55" spans="1:14" ht="12.75">
      <c r="A55" s="49" t="s">
        <v>139</v>
      </c>
      <c r="B55" s="33" t="s">
        <v>140</v>
      </c>
      <c r="C55" s="29"/>
      <c r="D55" s="30"/>
      <c r="E55" s="30"/>
      <c r="F55" s="30"/>
      <c r="G55" s="30"/>
      <c r="H55" s="30"/>
      <c r="I55" s="30"/>
      <c r="J55" s="30"/>
      <c r="K55" s="30"/>
      <c r="L55" s="31"/>
      <c r="M55" s="30"/>
      <c r="N55" s="32">
        <f t="shared" si="6"/>
        <v>0</v>
      </c>
    </row>
    <row r="56" spans="1:14" ht="12.75">
      <c r="A56" s="48" t="s">
        <v>141</v>
      </c>
      <c r="B56" s="33" t="s">
        <v>142</v>
      </c>
      <c r="C56" s="29"/>
      <c r="D56" s="30"/>
      <c r="E56" s="30"/>
      <c r="F56" s="30"/>
      <c r="G56" s="30"/>
      <c r="H56" s="30"/>
      <c r="I56" s="30"/>
      <c r="J56" s="30"/>
      <c r="K56" s="30"/>
      <c r="L56" s="31"/>
      <c r="M56" s="30"/>
      <c r="N56" s="32">
        <f t="shared" si="6"/>
        <v>0</v>
      </c>
    </row>
    <row r="57" spans="1:14" ht="12.75">
      <c r="A57" s="48" t="s">
        <v>143</v>
      </c>
      <c r="B57" s="33" t="s">
        <v>144</v>
      </c>
      <c r="C57" s="29"/>
      <c r="D57" s="30"/>
      <c r="E57" s="30"/>
      <c r="F57" s="30"/>
      <c r="G57" s="30"/>
      <c r="H57" s="30"/>
      <c r="I57" s="30"/>
      <c r="J57" s="30"/>
      <c r="K57" s="30"/>
      <c r="L57" s="31"/>
      <c r="M57" s="30"/>
      <c r="N57" s="32">
        <f t="shared" si="6"/>
        <v>0</v>
      </c>
    </row>
    <row r="58" spans="1:14" ht="12.75">
      <c r="A58" s="48" t="s">
        <v>145</v>
      </c>
      <c r="B58" s="33" t="s">
        <v>146</v>
      </c>
      <c r="C58" s="29"/>
      <c r="D58" s="30"/>
      <c r="E58" s="30"/>
      <c r="F58" s="30"/>
      <c r="G58" s="30"/>
      <c r="H58" s="30"/>
      <c r="I58" s="30"/>
      <c r="J58" s="30"/>
      <c r="K58" s="30"/>
      <c r="L58" s="31">
        <v>4460000</v>
      </c>
      <c r="M58" s="30"/>
      <c r="N58" s="32">
        <f t="shared" si="6"/>
        <v>4460000</v>
      </c>
    </row>
    <row r="59" spans="1:14" s="4" customFormat="1" ht="12.75">
      <c r="A59" s="50" t="s">
        <v>147</v>
      </c>
      <c r="B59" s="43" t="s">
        <v>148</v>
      </c>
      <c r="C59" s="29">
        <f aca="true" t="shared" si="11" ref="C59:M59">SUM(C51:C58)</f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9">
        <f t="shared" si="11"/>
        <v>4460000</v>
      </c>
      <c r="M59" s="38">
        <f t="shared" si="11"/>
        <v>0</v>
      </c>
      <c r="N59" s="32">
        <f t="shared" si="6"/>
        <v>4460000</v>
      </c>
    </row>
    <row r="60" spans="1:14" ht="12.75">
      <c r="A60" s="51" t="s">
        <v>149</v>
      </c>
      <c r="B60" s="33" t="s">
        <v>150</v>
      </c>
      <c r="C60" s="29"/>
      <c r="D60" s="30"/>
      <c r="E60" s="30"/>
      <c r="F60" s="30"/>
      <c r="G60" s="30"/>
      <c r="H60" s="30"/>
      <c r="I60" s="30"/>
      <c r="J60" s="30"/>
      <c r="K60" s="30"/>
      <c r="L60" s="31"/>
      <c r="M60" s="30"/>
      <c r="N60" s="32">
        <f t="shared" si="6"/>
        <v>0</v>
      </c>
    </row>
    <row r="61" spans="1:14" ht="12.75">
      <c r="A61" s="51" t="s">
        <v>151</v>
      </c>
      <c r="B61" s="33" t="s">
        <v>152</v>
      </c>
      <c r="C61" s="29"/>
      <c r="D61" s="30"/>
      <c r="E61" s="30"/>
      <c r="F61" s="30"/>
      <c r="G61" s="30"/>
      <c r="H61" s="30"/>
      <c r="I61" s="30"/>
      <c r="J61" s="30"/>
      <c r="K61" s="30"/>
      <c r="L61" s="31"/>
      <c r="M61" s="30"/>
      <c r="N61" s="32">
        <f t="shared" si="6"/>
        <v>0</v>
      </c>
    </row>
    <row r="62" spans="1:14" ht="12.75">
      <c r="A62" s="51" t="s">
        <v>153</v>
      </c>
      <c r="B62" s="33" t="s">
        <v>154</v>
      </c>
      <c r="C62" s="29"/>
      <c r="D62" s="30"/>
      <c r="E62" s="30"/>
      <c r="F62" s="30"/>
      <c r="G62" s="30"/>
      <c r="H62" s="30"/>
      <c r="I62" s="30"/>
      <c r="J62" s="30"/>
      <c r="K62" s="30"/>
      <c r="L62" s="31"/>
      <c r="M62" s="30"/>
      <c r="N62" s="32">
        <f t="shared" si="6"/>
        <v>0</v>
      </c>
    </row>
    <row r="63" spans="1:14" ht="12.75">
      <c r="A63" s="51" t="s">
        <v>155</v>
      </c>
      <c r="B63" s="33" t="s">
        <v>156</v>
      </c>
      <c r="C63" s="29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2">
        <f t="shared" si="6"/>
        <v>0</v>
      </c>
    </row>
    <row r="64" spans="1:14" ht="12.75">
      <c r="A64" s="51" t="s">
        <v>157</v>
      </c>
      <c r="B64" s="33" t="s">
        <v>158</v>
      </c>
      <c r="C64" s="29"/>
      <c r="D64" s="30"/>
      <c r="E64" s="30"/>
      <c r="F64" s="30"/>
      <c r="G64" s="30"/>
      <c r="H64" s="30"/>
      <c r="I64" s="30"/>
      <c r="J64" s="30"/>
      <c r="K64" s="30"/>
      <c r="L64" s="31"/>
      <c r="M64" s="30"/>
      <c r="N64" s="32">
        <f t="shared" si="6"/>
        <v>0</v>
      </c>
    </row>
    <row r="65" spans="1:14" ht="12.75">
      <c r="A65" s="51" t="s">
        <v>159</v>
      </c>
      <c r="B65" s="33" t="s">
        <v>160</v>
      </c>
      <c r="C65" s="29"/>
      <c r="D65" s="30"/>
      <c r="E65" s="30">
        <v>345000</v>
      </c>
      <c r="F65" s="30"/>
      <c r="G65" s="30"/>
      <c r="H65" s="30"/>
      <c r="I65" s="30"/>
      <c r="J65" s="30"/>
      <c r="K65" s="30"/>
      <c r="L65" s="31"/>
      <c r="M65" s="30"/>
      <c r="N65" s="32">
        <f t="shared" si="6"/>
        <v>345000</v>
      </c>
    </row>
    <row r="66" spans="1:14" ht="12.75">
      <c r="A66" s="51" t="s">
        <v>161</v>
      </c>
      <c r="B66" s="33" t="s">
        <v>162</v>
      </c>
      <c r="C66" s="29"/>
      <c r="D66" s="30"/>
      <c r="E66" s="30"/>
      <c r="F66" s="30"/>
      <c r="G66" s="30"/>
      <c r="H66" s="30"/>
      <c r="I66" s="30"/>
      <c r="J66" s="30"/>
      <c r="K66" s="30"/>
      <c r="L66" s="31"/>
      <c r="M66" s="30"/>
      <c r="N66" s="32">
        <f t="shared" si="6"/>
        <v>0</v>
      </c>
    </row>
    <row r="67" spans="1:14" ht="12.75">
      <c r="A67" s="51" t="s">
        <v>163</v>
      </c>
      <c r="B67" s="33" t="s">
        <v>164</v>
      </c>
      <c r="C67" s="29"/>
      <c r="D67" s="30"/>
      <c r="E67" s="30"/>
      <c r="F67" s="30"/>
      <c r="G67" s="30"/>
      <c r="H67" s="30"/>
      <c r="I67" s="30"/>
      <c r="J67" s="30"/>
      <c r="K67" s="30"/>
      <c r="L67" s="31">
        <v>555000</v>
      </c>
      <c r="M67" s="30"/>
      <c r="N67" s="32">
        <f t="shared" si="6"/>
        <v>555000</v>
      </c>
    </row>
    <row r="68" spans="1:14" ht="12.75">
      <c r="A68" s="51" t="s">
        <v>165</v>
      </c>
      <c r="B68" s="33" t="s">
        <v>166</v>
      </c>
      <c r="C68" s="29"/>
      <c r="D68" s="30"/>
      <c r="E68" s="30"/>
      <c r="F68" s="30"/>
      <c r="G68" s="30"/>
      <c r="H68" s="30"/>
      <c r="I68" s="30"/>
      <c r="J68" s="30"/>
      <c r="K68" s="30"/>
      <c r="L68" s="31"/>
      <c r="M68" s="30"/>
      <c r="N68" s="32">
        <f t="shared" si="6"/>
        <v>0</v>
      </c>
    </row>
    <row r="69" spans="1:14" ht="12.75">
      <c r="A69" s="52" t="s">
        <v>167</v>
      </c>
      <c r="B69" s="33" t="s">
        <v>168</v>
      </c>
      <c r="C69" s="29"/>
      <c r="D69" s="30"/>
      <c r="E69" s="30"/>
      <c r="F69" s="30"/>
      <c r="G69" s="30"/>
      <c r="H69" s="30"/>
      <c r="I69" s="30"/>
      <c r="J69" s="30"/>
      <c r="K69" s="30"/>
      <c r="L69" s="31"/>
      <c r="M69" s="30"/>
      <c r="N69" s="32">
        <f t="shared" si="6"/>
        <v>0</v>
      </c>
    </row>
    <row r="70" spans="1:14" ht="12.75">
      <c r="A70" s="51" t="s">
        <v>169</v>
      </c>
      <c r="B70" s="33" t="s">
        <v>170</v>
      </c>
      <c r="C70" s="29"/>
      <c r="D70" s="30"/>
      <c r="E70" s="30"/>
      <c r="F70" s="30"/>
      <c r="G70" s="30"/>
      <c r="H70" s="30"/>
      <c r="I70" s="30"/>
      <c r="J70" s="30"/>
      <c r="K70" s="30"/>
      <c r="L70" s="31"/>
      <c r="M70" s="30"/>
      <c r="N70" s="32"/>
    </row>
    <row r="71" spans="1:14" ht="12.75">
      <c r="A71" s="52" t="s">
        <v>171</v>
      </c>
      <c r="B71" s="33" t="s">
        <v>172</v>
      </c>
      <c r="C71" s="29"/>
      <c r="D71" s="30"/>
      <c r="E71" s="30"/>
      <c r="F71" s="30"/>
      <c r="G71" s="30"/>
      <c r="H71" s="30"/>
      <c r="I71" s="30"/>
      <c r="J71" s="30"/>
      <c r="K71" s="30"/>
      <c r="L71" s="31"/>
      <c r="M71" s="30"/>
      <c r="N71" s="32"/>
    </row>
    <row r="72" spans="1:14" ht="12.75">
      <c r="A72" s="52" t="s">
        <v>173</v>
      </c>
      <c r="B72" s="33" t="s">
        <v>174</v>
      </c>
      <c r="C72" s="29"/>
      <c r="D72" s="30"/>
      <c r="E72" s="30">
        <v>1000000</v>
      </c>
      <c r="F72" s="30"/>
      <c r="G72" s="30"/>
      <c r="H72" s="30"/>
      <c r="I72" s="30"/>
      <c r="J72" s="30"/>
      <c r="K72" s="30"/>
      <c r="L72" s="31"/>
      <c r="M72" s="30"/>
      <c r="N72" s="32">
        <f aca="true" t="shared" si="12" ref="N72:N95">SUM(C72:M72)</f>
        <v>1000000</v>
      </c>
    </row>
    <row r="73" spans="1:14" s="4" customFormat="1" ht="12.75">
      <c r="A73" s="50" t="s">
        <v>175</v>
      </c>
      <c r="B73" s="43" t="s">
        <v>176</v>
      </c>
      <c r="C73" s="29">
        <f aca="true" t="shared" si="13" ref="C73:M73">SUM(C60:C72)</f>
        <v>0</v>
      </c>
      <c r="D73" s="38">
        <f t="shared" si="13"/>
        <v>0</v>
      </c>
      <c r="E73" s="38">
        <f t="shared" si="13"/>
        <v>1345000</v>
      </c>
      <c r="F73" s="38">
        <f t="shared" si="13"/>
        <v>0</v>
      </c>
      <c r="G73" s="38">
        <f t="shared" si="13"/>
        <v>0</v>
      </c>
      <c r="H73" s="38">
        <v>0</v>
      </c>
      <c r="I73" s="38">
        <f t="shared" si="13"/>
        <v>0</v>
      </c>
      <c r="J73" s="38">
        <f t="shared" si="13"/>
        <v>0</v>
      </c>
      <c r="K73" s="38">
        <f t="shared" si="13"/>
        <v>0</v>
      </c>
      <c r="L73" s="39">
        <f t="shared" si="13"/>
        <v>555000</v>
      </c>
      <c r="M73" s="38">
        <f t="shared" si="13"/>
        <v>0</v>
      </c>
      <c r="N73" s="32">
        <f t="shared" si="12"/>
        <v>1900000</v>
      </c>
    </row>
    <row r="74" spans="1:14" s="4" customFormat="1" ht="12.75">
      <c r="A74" s="53" t="s">
        <v>177</v>
      </c>
      <c r="B74" s="43"/>
      <c r="C74" s="29"/>
      <c r="D74" s="45"/>
      <c r="E74" s="45"/>
      <c r="F74" s="45"/>
      <c r="G74" s="45"/>
      <c r="H74" s="45"/>
      <c r="I74" s="45"/>
      <c r="J74" s="45"/>
      <c r="K74" s="45"/>
      <c r="L74" s="46"/>
      <c r="M74" s="45"/>
      <c r="N74" s="32">
        <f t="shared" si="12"/>
        <v>0</v>
      </c>
    </row>
    <row r="75" spans="1:14" ht="12.75">
      <c r="A75" s="54" t="s">
        <v>178</v>
      </c>
      <c r="B75" s="33" t="s">
        <v>179</v>
      </c>
      <c r="C75" s="29"/>
      <c r="D75" s="30"/>
      <c r="E75" s="30"/>
      <c r="F75" s="30"/>
      <c r="G75" s="30"/>
      <c r="H75" s="30"/>
      <c r="I75" s="30"/>
      <c r="J75" s="30"/>
      <c r="K75" s="30"/>
      <c r="L75" s="31"/>
      <c r="M75" s="30"/>
      <c r="N75" s="32">
        <f t="shared" si="12"/>
        <v>0</v>
      </c>
    </row>
    <row r="76" spans="1:14" ht="12.75">
      <c r="A76" s="54" t="s">
        <v>180</v>
      </c>
      <c r="B76" s="33" t="s">
        <v>181</v>
      </c>
      <c r="C76" s="29"/>
      <c r="D76" s="30"/>
      <c r="E76" s="30"/>
      <c r="F76" s="30"/>
      <c r="G76" s="30"/>
      <c r="H76" s="30"/>
      <c r="I76" s="30"/>
      <c r="J76" s="30"/>
      <c r="K76" s="30"/>
      <c r="L76" s="31"/>
      <c r="M76" s="30"/>
      <c r="N76" s="32">
        <f t="shared" si="12"/>
        <v>0</v>
      </c>
    </row>
    <row r="77" spans="1:14" ht="12.75">
      <c r="A77" s="54" t="s">
        <v>182</v>
      </c>
      <c r="B77" s="33" t="s">
        <v>183</v>
      </c>
      <c r="C77" s="29"/>
      <c r="D77" s="30"/>
      <c r="E77" s="30"/>
      <c r="F77" s="30"/>
      <c r="G77" s="30"/>
      <c r="H77" s="30"/>
      <c r="I77" s="30"/>
      <c r="J77" s="30"/>
      <c r="K77" s="30"/>
      <c r="L77" s="31"/>
      <c r="M77" s="30"/>
      <c r="N77" s="32">
        <f t="shared" si="12"/>
        <v>0</v>
      </c>
    </row>
    <row r="78" spans="1:14" ht="12.75">
      <c r="A78" s="54" t="s">
        <v>184</v>
      </c>
      <c r="B78" s="33" t="s">
        <v>185</v>
      </c>
      <c r="C78" s="29"/>
      <c r="D78" s="30"/>
      <c r="E78" s="30"/>
      <c r="F78" s="30"/>
      <c r="G78" s="30">
        <v>1074000</v>
      </c>
      <c r="H78" s="30">
        <v>378000</v>
      </c>
      <c r="I78" s="30"/>
      <c r="J78" s="30"/>
      <c r="K78" s="30"/>
      <c r="L78" s="31"/>
      <c r="M78" s="30"/>
      <c r="N78" s="32">
        <f t="shared" si="12"/>
        <v>1452000</v>
      </c>
    </row>
    <row r="79" spans="1:14" ht="12.75">
      <c r="A79" s="40" t="s">
        <v>186</v>
      </c>
      <c r="B79" s="33" t="s">
        <v>187</v>
      </c>
      <c r="C79" s="29"/>
      <c r="D79" s="30"/>
      <c r="E79" s="30"/>
      <c r="F79" s="30"/>
      <c r="G79" s="30"/>
      <c r="H79" s="30"/>
      <c r="I79" s="30"/>
      <c r="J79" s="30"/>
      <c r="K79" s="30"/>
      <c r="L79" s="31"/>
      <c r="M79" s="30"/>
      <c r="N79" s="32">
        <f t="shared" si="12"/>
        <v>0</v>
      </c>
    </row>
    <row r="80" spans="1:14" ht="12.75">
      <c r="A80" s="40" t="s">
        <v>188</v>
      </c>
      <c r="B80" s="33" t="s">
        <v>189</v>
      </c>
      <c r="C80" s="29"/>
      <c r="D80" s="30"/>
      <c r="E80" s="30"/>
      <c r="F80" s="30"/>
      <c r="G80" s="30"/>
      <c r="H80" s="30"/>
      <c r="I80" s="30"/>
      <c r="J80" s="30"/>
      <c r="K80" s="30"/>
      <c r="L80" s="31"/>
      <c r="M80" s="30"/>
      <c r="N80" s="32">
        <f t="shared" si="12"/>
        <v>0</v>
      </c>
    </row>
    <row r="81" spans="1:14" ht="12.75">
      <c r="A81" s="40" t="s">
        <v>190</v>
      </c>
      <c r="B81" s="33" t="s">
        <v>191</v>
      </c>
      <c r="C81" s="29"/>
      <c r="D81" s="30"/>
      <c r="E81" s="30"/>
      <c r="F81" s="30"/>
      <c r="G81" s="30">
        <v>290000</v>
      </c>
      <c r="H81" s="30">
        <v>102000</v>
      </c>
      <c r="I81" s="30"/>
      <c r="J81" s="30"/>
      <c r="K81" s="30"/>
      <c r="L81" s="31"/>
      <c r="M81" s="30"/>
      <c r="N81" s="32">
        <f t="shared" si="12"/>
        <v>392000</v>
      </c>
    </row>
    <row r="82" spans="1:14" s="4" customFormat="1" ht="12.75">
      <c r="A82" s="55" t="s">
        <v>192</v>
      </c>
      <c r="B82" s="43" t="s">
        <v>193</v>
      </c>
      <c r="C82" s="29">
        <f aca="true" t="shared" si="14" ref="C82:M82">SUM(C75:C81)</f>
        <v>0</v>
      </c>
      <c r="D82" s="38">
        <f t="shared" si="14"/>
        <v>0</v>
      </c>
      <c r="E82" s="38">
        <f t="shared" si="14"/>
        <v>0</v>
      </c>
      <c r="F82" s="38">
        <f t="shared" si="14"/>
        <v>0</v>
      </c>
      <c r="G82" s="38">
        <f t="shared" si="14"/>
        <v>1364000</v>
      </c>
      <c r="H82" s="38">
        <f t="shared" si="14"/>
        <v>480000</v>
      </c>
      <c r="I82" s="38">
        <f t="shared" si="14"/>
        <v>0</v>
      </c>
      <c r="J82" s="38">
        <f t="shared" si="14"/>
        <v>0</v>
      </c>
      <c r="K82" s="38">
        <f t="shared" si="14"/>
        <v>0</v>
      </c>
      <c r="L82" s="39">
        <f t="shared" si="14"/>
        <v>0</v>
      </c>
      <c r="M82" s="38">
        <f t="shared" si="14"/>
        <v>0</v>
      </c>
      <c r="N82" s="32">
        <f t="shared" si="12"/>
        <v>1844000</v>
      </c>
    </row>
    <row r="83" spans="1:14" ht="12.75">
      <c r="A83" s="48" t="s">
        <v>194</v>
      </c>
      <c r="B83" s="33" t="s">
        <v>195</v>
      </c>
      <c r="C83" s="29"/>
      <c r="D83" s="30"/>
      <c r="E83" s="30"/>
      <c r="F83" s="30"/>
      <c r="G83" s="30"/>
      <c r="H83" s="30"/>
      <c r="I83" s="30"/>
      <c r="J83" s="30"/>
      <c r="K83" s="30"/>
      <c r="L83" s="31"/>
      <c r="M83" s="30"/>
      <c r="N83" s="32">
        <f t="shared" si="12"/>
        <v>0</v>
      </c>
    </row>
    <row r="84" spans="1:14" ht="12.75">
      <c r="A84" s="48" t="s">
        <v>196</v>
      </c>
      <c r="B84" s="33" t="s">
        <v>197</v>
      </c>
      <c r="C84" s="29"/>
      <c r="D84" s="30"/>
      <c r="E84" s="30"/>
      <c r="F84" s="30"/>
      <c r="G84" s="30"/>
      <c r="H84" s="30"/>
      <c r="I84" s="30"/>
      <c r="J84" s="30"/>
      <c r="K84" s="30"/>
      <c r="L84" s="31"/>
      <c r="M84" s="30"/>
      <c r="N84" s="32">
        <f t="shared" si="12"/>
        <v>0</v>
      </c>
    </row>
    <row r="85" spans="1:14" ht="12.75">
      <c r="A85" s="48" t="s">
        <v>198</v>
      </c>
      <c r="B85" s="33" t="s">
        <v>199</v>
      </c>
      <c r="C85" s="29"/>
      <c r="D85" s="30"/>
      <c r="E85" s="30"/>
      <c r="F85" s="30"/>
      <c r="G85" s="30"/>
      <c r="H85" s="30"/>
      <c r="I85" s="30"/>
      <c r="J85" s="30"/>
      <c r="K85" s="30"/>
      <c r="L85" s="31"/>
      <c r="M85" s="30"/>
      <c r="N85" s="32">
        <f t="shared" si="12"/>
        <v>0</v>
      </c>
    </row>
    <row r="86" spans="1:14" ht="12.75">
      <c r="A86" s="48" t="s">
        <v>200</v>
      </c>
      <c r="B86" s="33" t="s">
        <v>201</v>
      </c>
      <c r="C86" s="29"/>
      <c r="D86" s="30"/>
      <c r="E86" s="30"/>
      <c r="F86" s="30"/>
      <c r="G86" s="30"/>
      <c r="H86" s="30"/>
      <c r="I86" s="30"/>
      <c r="J86" s="30"/>
      <c r="K86" s="30"/>
      <c r="L86" s="31"/>
      <c r="M86" s="30"/>
      <c r="N86" s="32">
        <f t="shared" si="12"/>
        <v>0</v>
      </c>
    </row>
    <row r="87" spans="1:14" s="4" customFormat="1" ht="12.75">
      <c r="A87" s="50" t="s">
        <v>202</v>
      </c>
      <c r="B87" s="43" t="s">
        <v>203</v>
      </c>
      <c r="C87" s="29">
        <f aca="true" t="shared" si="15" ref="C87:M87">SUM(C83:C86)</f>
        <v>0</v>
      </c>
      <c r="D87" s="38">
        <f t="shared" si="15"/>
        <v>0</v>
      </c>
      <c r="E87" s="38">
        <f t="shared" si="15"/>
        <v>0</v>
      </c>
      <c r="F87" s="38">
        <f t="shared" si="15"/>
        <v>0</v>
      </c>
      <c r="G87" s="38">
        <f t="shared" si="15"/>
        <v>0</v>
      </c>
      <c r="H87" s="38">
        <v>0</v>
      </c>
      <c r="I87" s="38">
        <f t="shared" si="15"/>
        <v>0</v>
      </c>
      <c r="J87" s="38">
        <f t="shared" si="15"/>
        <v>0</v>
      </c>
      <c r="K87" s="38">
        <f t="shared" si="15"/>
        <v>0</v>
      </c>
      <c r="L87" s="39">
        <f t="shared" si="15"/>
        <v>0</v>
      </c>
      <c r="M87" s="38">
        <f t="shared" si="15"/>
        <v>0</v>
      </c>
      <c r="N87" s="32">
        <f t="shared" si="12"/>
        <v>0</v>
      </c>
    </row>
    <row r="88" spans="1:14" ht="12.75">
      <c r="A88" s="48" t="s">
        <v>204</v>
      </c>
      <c r="B88" s="33" t="s">
        <v>205</v>
      </c>
      <c r="C88" s="29"/>
      <c r="D88" s="30"/>
      <c r="E88" s="30"/>
      <c r="F88" s="30"/>
      <c r="G88" s="30"/>
      <c r="H88" s="30"/>
      <c r="I88" s="30"/>
      <c r="J88" s="30"/>
      <c r="K88" s="30"/>
      <c r="L88" s="31"/>
      <c r="M88" s="30"/>
      <c r="N88" s="32">
        <f t="shared" si="12"/>
        <v>0</v>
      </c>
    </row>
    <row r="89" spans="1:14" ht="12.75">
      <c r="A89" s="48" t="s">
        <v>206</v>
      </c>
      <c r="B89" s="33" t="s">
        <v>207</v>
      </c>
      <c r="C89" s="29"/>
      <c r="D89" s="30"/>
      <c r="E89" s="30"/>
      <c r="F89" s="30"/>
      <c r="G89" s="30"/>
      <c r="H89" s="30"/>
      <c r="I89" s="30"/>
      <c r="J89" s="30"/>
      <c r="K89" s="30"/>
      <c r="L89" s="31"/>
      <c r="M89" s="30"/>
      <c r="N89" s="32">
        <f t="shared" si="12"/>
        <v>0</v>
      </c>
    </row>
    <row r="90" spans="1:14" ht="12.75">
      <c r="A90" s="48" t="s">
        <v>208</v>
      </c>
      <c r="B90" s="33" t="s">
        <v>209</v>
      </c>
      <c r="C90" s="29"/>
      <c r="D90" s="30"/>
      <c r="E90" s="30"/>
      <c r="F90" s="30"/>
      <c r="G90" s="30"/>
      <c r="H90" s="30"/>
      <c r="I90" s="30"/>
      <c r="J90" s="30"/>
      <c r="K90" s="30"/>
      <c r="L90" s="31"/>
      <c r="M90" s="30"/>
      <c r="N90" s="32">
        <f t="shared" si="12"/>
        <v>0</v>
      </c>
    </row>
    <row r="91" spans="1:14" ht="12.75">
      <c r="A91" s="48" t="s">
        <v>210</v>
      </c>
      <c r="B91" s="33" t="s">
        <v>211</v>
      </c>
      <c r="C91" s="29"/>
      <c r="D91" s="30"/>
      <c r="E91" s="30"/>
      <c r="F91" s="30"/>
      <c r="G91" s="30"/>
      <c r="H91" s="30"/>
      <c r="I91" s="30"/>
      <c r="J91" s="30"/>
      <c r="K91" s="30"/>
      <c r="L91" s="31"/>
      <c r="M91" s="30"/>
      <c r="N91" s="32">
        <f t="shared" si="12"/>
        <v>0</v>
      </c>
    </row>
    <row r="92" spans="1:14" ht="12.75">
      <c r="A92" s="48" t="s">
        <v>212</v>
      </c>
      <c r="B92" s="33" t="s">
        <v>213</v>
      </c>
      <c r="C92" s="29"/>
      <c r="D92" s="30"/>
      <c r="E92" s="30"/>
      <c r="F92" s="30"/>
      <c r="G92" s="30"/>
      <c r="H92" s="30"/>
      <c r="I92" s="30"/>
      <c r="J92" s="30"/>
      <c r="K92" s="30"/>
      <c r="L92" s="31"/>
      <c r="M92" s="30"/>
      <c r="N92" s="32">
        <f t="shared" si="12"/>
        <v>0</v>
      </c>
    </row>
    <row r="93" spans="1:14" ht="12.75">
      <c r="A93" s="48" t="s">
        <v>214</v>
      </c>
      <c r="B93" s="33" t="s">
        <v>215</v>
      </c>
      <c r="C93" s="29"/>
      <c r="D93" s="30"/>
      <c r="E93" s="30"/>
      <c r="F93" s="30"/>
      <c r="G93" s="30"/>
      <c r="H93" s="30"/>
      <c r="I93" s="30"/>
      <c r="J93" s="30"/>
      <c r="K93" s="30"/>
      <c r="L93" s="31"/>
      <c r="M93" s="30"/>
      <c r="N93" s="32">
        <f t="shared" si="12"/>
        <v>0</v>
      </c>
    </row>
    <row r="94" spans="1:14" ht="12.75">
      <c r="A94" s="48" t="s">
        <v>216</v>
      </c>
      <c r="B94" s="33" t="s">
        <v>217</v>
      </c>
      <c r="C94" s="29"/>
      <c r="D94" s="30"/>
      <c r="E94" s="30"/>
      <c r="F94" s="30"/>
      <c r="G94" s="30"/>
      <c r="H94" s="30"/>
      <c r="I94" s="30"/>
      <c r="J94" s="30"/>
      <c r="K94" s="30"/>
      <c r="L94" s="31"/>
      <c r="M94" s="30"/>
      <c r="N94" s="32">
        <f t="shared" si="12"/>
        <v>0</v>
      </c>
    </row>
    <row r="95" spans="1:14" ht="12.75">
      <c r="A95" s="48" t="s">
        <v>218</v>
      </c>
      <c r="B95" s="33" t="s">
        <v>219</v>
      </c>
      <c r="C95" s="29"/>
      <c r="D95" s="30"/>
      <c r="E95" s="30"/>
      <c r="F95" s="30"/>
      <c r="G95" s="30"/>
      <c r="H95" s="30"/>
      <c r="I95" s="30"/>
      <c r="J95" s="30"/>
      <c r="K95" s="30"/>
      <c r="L95" s="31"/>
      <c r="M95" s="30"/>
      <c r="N95" s="32">
        <f t="shared" si="12"/>
        <v>0</v>
      </c>
    </row>
    <row r="96" spans="1:14" ht="12.75">
      <c r="A96" s="48" t="s">
        <v>220</v>
      </c>
      <c r="B96" s="33" t="s">
        <v>221</v>
      </c>
      <c r="C96" s="29"/>
      <c r="D96" s="30"/>
      <c r="E96" s="30"/>
      <c r="F96" s="30"/>
      <c r="G96" s="30"/>
      <c r="H96" s="30"/>
      <c r="I96" s="30"/>
      <c r="J96" s="30"/>
      <c r="K96" s="30"/>
      <c r="L96" s="31"/>
      <c r="M96" s="30"/>
      <c r="N96" s="32"/>
    </row>
    <row r="97" spans="1:14" s="4" customFormat="1" ht="12.75">
      <c r="A97" s="50" t="s">
        <v>222</v>
      </c>
      <c r="B97" s="43" t="s">
        <v>223</v>
      </c>
      <c r="C97" s="29">
        <f aca="true" t="shared" si="16" ref="C97:M97">SUM(C88:C95)</f>
        <v>0</v>
      </c>
      <c r="D97" s="38">
        <f t="shared" si="16"/>
        <v>0</v>
      </c>
      <c r="E97" s="38">
        <f t="shared" si="16"/>
        <v>0</v>
      </c>
      <c r="F97" s="38">
        <f t="shared" si="16"/>
        <v>0</v>
      </c>
      <c r="G97" s="38">
        <f t="shared" si="16"/>
        <v>0</v>
      </c>
      <c r="H97" s="38">
        <v>0</v>
      </c>
      <c r="I97" s="38">
        <f t="shared" si="16"/>
        <v>0</v>
      </c>
      <c r="J97" s="38">
        <f t="shared" si="16"/>
        <v>0</v>
      </c>
      <c r="K97" s="38">
        <f t="shared" si="16"/>
        <v>0</v>
      </c>
      <c r="L97" s="39">
        <f t="shared" si="16"/>
        <v>0</v>
      </c>
      <c r="M97" s="38">
        <f t="shared" si="16"/>
        <v>0</v>
      </c>
      <c r="N97" s="32">
        <f aca="true" t="shared" si="17" ref="N97:N107">SUM(C97:M97)</f>
        <v>0</v>
      </c>
    </row>
    <row r="98" spans="1:14" s="4" customFormat="1" ht="12.75">
      <c r="A98" s="53" t="s">
        <v>224</v>
      </c>
      <c r="B98" s="43"/>
      <c r="C98" s="29"/>
      <c r="D98" s="45"/>
      <c r="E98" s="45"/>
      <c r="F98" s="45"/>
      <c r="G98" s="45"/>
      <c r="H98" s="45"/>
      <c r="I98" s="45"/>
      <c r="J98" s="45"/>
      <c r="K98" s="45"/>
      <c r="L98" s="46"/>
      <c r="M98" s="45"/>
      <c r="N98" s="32">
        <f t="shared" si="17"/>
        <v>0</v>
      </c>
    </row>
    <row r="99" spans="1:14" s="4" customFormat="1" ht="12.75">
      <c r="A99" s="56" t="s">
        <v>225</v>
      </c>
      <c r="B99" s="57" t="s">
        <v>226</v>
      </c>
      <c r="C99" s="29">
        <f aca="true" t="shared" si="18" ref="C99:M99">C24+C25+C50+C59+C73+C82+C87+C97</f>
        <v>672000</v>
      </c>
      <c r="D99" s="38">
        <f t="shared" si="18"/>
        <v>2211000</v>
      </c>
      <c r="E99" s="38">
        <f t="shared" si="18"/>
        <v>5015864</v>
      </c>
      <c r="F99" s="38">
        <f t="shared" si="18"/>
        <v>928000</v>
      </c>
      <c r="G99" s="38">
        <f t="shared" si="18"/>
        <v>1848000</v>
      </c>
      <c r="H99" s="38">
        <f>H24+H25+H50+H59+H73+H82+H87+H97</f>
        <v>1200000</v>
      </c>
      <c r="I99" s="38">
        <f t="shared" si="18"/>
        <v>3384000</v>
      </c>
      <c r="J99" s="38">
        <f t="shared" si="18"/>
        <v>100000</v>
      </c>
      <c r="K99" s="38">
        <f t="shared" si="18"/>
        <v>12739000</v>
      </c>
      <c r="L99" s="39">
        <f t="shared" si="18"/>
        <v>5015000</v>
      </c>
      <c r="M99" s="38">
        <f t="shared" si="18"/>
        <v>0</v>
      </c>
      <c r="N99" s="32">
        <f t="shared" si="17"/>
        <v>33112864</v>
      </c>
    </row>
    <row r="100" spans="1:14" ht="19.5" customHeight="1">
      <c r="A100" s="48" t="s">
        <v>227</v>
      </c>
      <c r="B100" s="35" t="s">
        <v>228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31"/>
      <c r="M100" s="30"/>
      <c r="N100" s="32">
        <f t="shared" si="17"/>
        <v>0</v>
      </c>
    </row>
    <row r="101" spans="1:14" ht="16.5" customHeight="1">
      <c r="A101" s="48" t="s">
        <v>229</v>
      </c>
      <c r="B101" s="35" t="s">
        <v>230</v>
      </c>
      <c r="C101" s="58"/>
      <c r="D101" s="59"/>
      <c r="E101" s="59"/>
      <c r="F101" s="59"/>
      <c r="G101" s="59"/>
      <c r="H101" s="59"/>
      <c r="I101" s="59"/>
      <c r="J101" s="59"/>
      <c r="K101" s="59"/>
      <c r="L101" s="31"/>
      <c r="M101" s="30"/>
      <c r="N101" s="32">
        <f t="shared" si="17"/>
        <v>0</v>
      </c>
    </row>
    <row r="102" spans="1:14" ht="16.5" customHeight="1">
      <c r="A102" s="48" t="s">
        <v>231</v>
      </c>
      <c r="B102" s="35" t="s">
        <v>232</v>
      </c>
      <c r="C102" s="58"/>
      <c r="D102" s="59"/>
      <c r="E102" s="59"/>
      <c r="F102" s="59"/>
      <c r="G102" s="59"/>
      <c r="H102" s="59"/>
      <c r="I102" s="59"/>
      <c r="J102" s="59"/>
      <c r="K102" s="59"/>
      <c r="L102" s="31"/>
      <c r="M102" s="30"/>
      <c r="N102" s="32">
        <f t="shared" si="17"/>
        <v>0</v>
      </c>
    </row>
    <row r="103" spans="1:14" s="4" customFormat="1" ht="12.75">
      <c r="A103" s="60" t="s">
        <v>233</v>
      </c>
      <c r="B103" s="41" t="s">
        <v>234</v>
      </c>
      <c r="C103" s="58">
        <f aca="true" t="shared" si="19" ref="C103:M103">SUM(C100:C102)</f>
        <v>0</v>
      </c>
      <c r="D103" s="61">
        <f t="shared" si="19"/>
        <v>0</v>
      </c>
      <c r="E103" s="61">
        <f t="shared" si="19"/>
        <v>0</v>
      </c>
      <c r="F103" s="61">
        <f t="shared" si="19"/>
        <v>0</v>
      </c>
      <c r="G103" s="61">
        <f t="shared" si="19"/>
        <v>0</v>
      </c>
      <c r="H103" s="61">
        <v>0</v>
      </c>
      <c r="I103" s="61">
        <f t="shared" si="19"/>
        <v>0</v>
      </c>
      <c r="J103" s="61">
        <f t="shared" si="19"/>
        <v>0</v>
      </c>
      <c r="K103" s="61">
        <f t="shared" si="19"/>
        <v>0</v>
      </c>
      <c r="L103" s="62">
        <f t="shared" si="19"/>
        <v>0</v>
      </c>
      <c r="M103" s="61">
        <f t="shared" si="19"/>
        <v>0</v>
      </c>
      <c r="N103" s="32">
        <f t="shared" si="17"/>
        <v>0</v>
      </c>
    </row>
    <row r="104" spans="1:14" ht="12.75">
      <c r="A104" s="63" t="s">
        <v>235</v>
      </c>
      <c r="B104" s="35" t="s">
        <v>236</v>
      </c>
      <c r="C104" s="64"/>
      <c r="D104" s="65"/>
      <c r="E104" s="65"/>
      <c r="F104" s="65"/>
      <c r="G104" s="65"/>
      <c r="H104" s="65"/>
      <c r="I104" s="65"/>
      <c r="J104" s="65"/>
      <c r="K104" s="65"/>
      <c r="L104" s="31"/>
      <c r="M104" s="30"/>
      <c r="N104" s="32">
        <f t="shared" si="17"/>
        <v>0</v>
      </c>
    </row>
    <row r="105" spans="1:14" ht="12.75">
      <c r="A105" s="63" t="s">
        <v>235</v>
      </c>
      <c r="B105" s="35" t="s">
        <v>237</v>
      </c>
      <c r="C105" s="64"/>
      <c r="D105" s="65"/>
      <c r="E105" s="65"/>
      <c r="F105" s="65"/>
      <c r="G105" s="65"/>
      <c r="H105" s="65"/>
      <c r="I105" s="65"/>
      <c r="J105" s="65"/>
      <c r="K105" s="65"/>
      <c r="L105" s="31"/>
      <c r="M105" s="30"/>
      <c r="N105" s="32">
        <f t="shared" si="17"/>
        <v>0</v>
      </c>
    </row>
    <row r="106" spans="1:14" ht="12.75">
      <c r="A106" s="48" t="s">
        <v>238</v>
      </c>
      <c r="B106" s="35" t="s">
        <v>239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31"/>
      <c r="M106" s="30"/>
      <c r="N106" s="32">
        <f t="shared" si="17"/>
        <v>0</v>
      </c>
    </row>
    <row r="107" spans="1:14" ht="12.75">
      <c r="A107" s="48" t="s">
        <v>240</v>
      </c>
      <c r="B107" s="35" t="s">
        <v>241</v>
      </c>
      <c r="C107" s="58"/>
      <c r="D107" s="59"/>
      <c r="E107" s="59"/>
      <c r="F107" s="59"/>
      <c r="G107" s="59"/>
      <c r="H107" s="59"/>
      <c r="I107" s="59"/>
      <c r="J107" s="59"/>
      <c r="K107" s="59"/>
      <c r="L107" s="31"/>
      <c r="M107" s="30"/>
      <c r="N107" s="32">
        <f t="shared" si="17"/>
        <v>0</v>
      </c>
    </row>
    <row r="108" spans="1:14" ht="12.75">
      <c r="A108" s="48" t="s">
        <v>242</v>
      </c>
      <c r="B108" s="35" t="s">
        <v>243</v>
      </c>
      <c r="C108" s="58"/>
      <c r="D108" s="59"/>
      <c r="E108" s="59"/>
      <c r="F108" s="59"/>
      <c r="G108" s="59"/>
      <c r="H108" s="59"/>
      <c r="I108" s="59"/>
      <c r="J108" s="59"/>
      <c r="K108" s="59"/>
      <c r="L108" s="31"/>
      <c r="M108" s="30"/>
      <c r="N108" s="32"/>
    </row>
    <row r="109" spans="1:14" ht="12.75">
      <c r="A109" s="48" t="s">
        <v>244</v>
      </c>
      <c r="B109" s="35" t="s">
        <v>245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31"/>
      <c r="M109" s="30"/>
      <c r="N109" s="32"/>
    </row>
    <row r="110" spans="1:14" s="4" customFormat="1" ht="12.75">
      <c r="A110" s="66" t="s">
        <v>246</v>
      </c>
      <c r="B110" s="41" t="s">
        <v>247</v>
      </c>
      <c r="C110" s="64">
        <f aca="true" t="shared" si="20" ref="C110:M110">SUM(C104:C107)</f>
        <v>0</v>
      </c>
      <c r="D110" s="67">
        <f t="shared" si="20"/>
        <v>0</v>
      </c>
      <c r="E110" s="67">
        <f t="shared" si="20"/>
        <v>0</v>
      </c>
      <c r="F110" s="67">
        <f t="shared" si="20"/>
        <v>0</v>
      </c>
      <c r="G110" s="67">
        <f t="shared" si="20"/>
        <v>0</v>
      </c>
      <c r="H110" s="67">
        <v>0</v>
      </c>
      <c r="I110" s="67">
        <f t="shared" si="20"/>
        <v>0</v>
      </c>
      <c r="J110" s="67">
        <f t="shared" si="20"/>
        <v>0</v>
      </c>
      <c r="K110" s="67">
        <f t="shared" si="20"/>
        <v>0</v>
      </c>
      <c r="L110" s="68">
        <f t="shared" si="20"/>
        <v>0</v>
      </c>
      <c r="M110" s="67">
        <f t="shared" si="20"/>
        <v>0</v>
      </c>
      <c r="N110" s="32">
        <f aca="true" t="shared" si="21" ref="N110:N116">SUM(C110:M110)</f>
        <v>0</v>
      </c>
    </row>
    <row r="111" spans="1:14" ht="12.75">
      <c r="A111" s="63" t="s">
        <v>248</v>
      </c>
      <c r="B111" s="35" t="s">
        <v>249</v>
      </c>
      <c r="C111" s="64"/>
      <c r="D111" s="65"/>
      <c r="E111" s="65"/>
      <c r="F111" s="65"/>
      <c r="G111" s="65"/>
      <c r="H111" s="65"/>
      <c r="I111" s="65"/>
      <c r="J111" s="65"/>
      <c r="K111" s="65"/>
      <c r="L111" s="31"/>
      <c r="M111" s="30"/>
      <c r="N111" s="32">
        <f t="shared" si="21"/>
        <v>0</v>
      </c>
    </row>
    <row r="112" spans="1:14" ht="12.75">
      <c r="A112" s="63" t="s">
        <v>250</v>
      </c>
      <c r="B112" s="35" t="s">
        <v>251</v>
      </c>
      <c r="C112" s="64"/>
      <c r="D112" s="65"/>
      <c r="E112" s="65"/>
      <c r="F112" s="65"/>
      <c r="G112" s="65"/>
      <c r="H112" s="65"/>
      <c r="I112" s="65"/>
      <c r="J112" s="65"/>
      <c r="K112" s="65"/>
      <c r="L112" s="31"/>
      <c r="M112" s="30"/>
      <c r="N112" s="32">
        <f t="shared" si="21"/>
        <v>0</v>
      </c>
    </row>
    <row r="113" spans="1:14" s="4" customFormat="1" ht="12.75">
      <c r="A113" s="66" t="s">
        <v>252</v>
      </c>
      <c r="B113" s="41" t="s">
        <v>253</v>
      </c>
      <c r="C113" s="64"/>
      <c r="D113" s="69"/>
      <c r="E113" s="69"/>
      <c r="F113" s="69"/>
      <c r="G113" s="69"/>
      <c r="H113" s="69"/>
      <c r="I113" s="69"/>
      <c r="J113" s="69"/>
      <c r="K113" s="69"/>
      <c r="L113" s="46"/>
      <c r="M113" s="45"/>
      <c r="N113" s="32">
        <f t="shared" si="21"/>
        <v>0</v>
      </c>
    </row>
    <row r="114" spans="1:14" ht="12.75">
      <c r="A114" s="63" t="s">
        <v>254</v>
      </c>
      <c r="B114" s="35" t="s">
        <v>255</v>
      </c>
      <c r="C114" s="64"/>
      <c r="D114" s="65"/>
      <c r="E114" s="65"/>
      <c r="F114" s="65"/>
      <c r="G114" s="65"/>
      <c r="H114" s="65"/>
      <c r="I114" s="65"/>
      <c r="J114" s="65"/>
      <c r="K114" s="65"/>
      <c r="L114" s="31"/>
      <c r="M114" s="30"/>
      <c r="N114" s="32">
        <f t="shared" si="21"/>
        <v>0</v>
      </c>
    </row>
    <row r="115" spans="1:14" ht="12.75">
      <c r="A115" s="63" t="s">
        <v>256</v>
      </c>
      <c r="B115" s="35" t="s">
        <v>257</v>
      </c>
      <c r="C115" s="64"/>
      <c r="D115" s="65"/>
      <c r="E115" s="65"/>
      <c r="F115" s="65"/>
      <c r="G115" s="65"/>
      <c r="H115" s="65"/>
      <c r="I115" s="65"/>
      <c r="J115" s="65"/>
      <c r="K115" s="65"/>
      <c r="L115" s="31"/>
      <c r="M115" s="30"/>
      <c r="N115" s="32">
        <f t="shared" si="21"/>
        <v>0</v>
      </c>
    </row>
    <row r="116" spans="1:14" ht="12.75">
      <c r="A116" s="63" t="s">
        <v>258</v>
      </c>
      <c r="B116" s="35" t="s">
        <v>259</v>
      </c>
      <c r="C116" s="64"/>
      <c r="D116" s="65"/>
      <c r="E116" s="65"/>
      <c r="F116" s="65"/>
      <c r="G116" s="65"/>
      <c r="H116" s="65"/>
      <c r="I116" s="65"/>
      <c r="J116" s="65"/>
      <c r="K116" s="65"/>
      <c r="L116" s="31"/>
      <c r="M116" s="30"/>
      <c r="N116" s="32">
        <f t="shared" si="21"/>
        <v>0</v>
      </c>
    </row>
    <row r="117" spans="1:14" ht="12.75">
      <c r="A117" s="63" t="s">
        <v>260</v>
      </c>
      <c r="B117" s="35" t="s">
        <v>261</v>
      </c>
      <c r="C117" s="64"/>
      <c r="D117" s="65"/>
      <c r="E117" s="65"/>
      <c r="F117" s="65"/>
      <c r="G117" s="65"/>
      <c r="H117" s="65"/>
      <c r="I117" s="65"/>
      <c r="J117" s="65"/>
      <c r="K117" s="65"/>
      <c r="L117" s="31"/>
      <c r="M117" s="30"/>
      <c r="N117" s="32"/>
    </row>
    <row r="118" spans="1:14" s="4" customFormat="1" ht="12.75">
      <c r="A118" s="70" t="s">
        <v>262</v>
      </c>
      <c r="B118" s="44" t="s">
        <v>263</v>
      </c>
      <c r="C118" s="64">
        <f aca="true" t="shared" si="22" ref="C118:M118">C103+C110+C111+C112+C113+C114+C115+C116</f>
        <v>0</v>
      </c>
      <c r="D118" s="67">
        <f t="shared" si="22"/>
        <v>0</v>
      </c>
      <c r="E118" s="67">
        <f t="shared" si="22"/>
        <v>0</v>
      </c>
      <c r="F118" s="67">
        <f t="shared" si="22"/>
        <v>0</v>
      </c>
      <c r="G118" s="67">
        <f t="shared" si="22"/>
        <v>0</v>
      </c>
      <c r="H118" s="67">
        <v>0</v>
      </c>
      <c r="I118" s="67">
        <f t="shared" si="22"/>
        <v>0</v>
      </c>
      <c r="J118" s="67">
        <f t="shared" si="22"/>
        <v>0</v>
      </c>
      <c r="K118" s="67">
        <f t="shared" si="22"/>
        <v>0</v>
      </c>
      <c r="L118" s="68">
        <f t="shared" si="22"/>
        <v>0</v>
      </c>
      <c r="M118" s="67">
        <f t="shared" si="22"/>
        <v>0</v>
      </c>
      <c r="N118" s="32">
        <f>SUM(C118:M118)</f>
        <v>0</v>
      </c>
    </row>
    <row r="119" spans="1:14" ht="12.75">
      <c r="A119" s="63" t="s">
        <v>264</v>
      </c>
      <c r="B119" s="35" t="s">
        <v>265</v>
      </c>
      <c r="C119" s="64"/>
      <c r="D119" s="65"/>
      <c r="E119" s="65"/>
      <c r="F119" s="65"/>
      <c r="G119" s="65"/>
      <c r="H119" s="65"/>
      <c r="I119" s="65"/>
      <c r="J119" s="65"/>
      <c r="K119" s="65"/>
      <c r="L119" s="31"/>
      <c r="M119" s="30"/>
      <c r="N119" s="32">
        <f>SUM(C119:M119)</f>
        <v>0</v>
      </c>
    </row>
    <row r="120" spans="1:14" ht="12.75">
      <c r="A120" s="48" t="s">
        <v>266</v>
      </c>
      <c r="B120" s="35" t="s">
        <v>267</v>
      </c>
      <c r="C120" s="58"/>
      <c r="D120" s="59"/>
      <c r="E120" s="59"/>
      <c r="F120" s="59"/>
      <c r="G120" s="59"/>
      <c r="H120" s="59"/>
      <c r="I120" s="59"/>
      <c r="J120" s="59"/>
      <c r="K120" s="59"/>
      <c r="L120" s="31"/>
      <c r="M120" s="30"/>
      <c r="N120" s="32">
        <f>SUM(C120:M120)</f>
        <v>0</v>
      </c>
    </row>
    <row r="121" spans="1:14" ht="12.75">
      <c r="A121" s="63" t="s">
        <v>268</v>
      </c>
      <c r="B121" s="35" t="s">
        <v>269</v>
      </c>
      <c r="C121" s="64"/>
      <c r="D121" s="65"/>
      <c r="E121" s="65"/>
      <c r="F121" s="65"/>
      <c r="G121" s="65"/>
      <c r="H121" s="65"/>
      <c r="I121" s="65"/>
      <c r="J121" s="65"/>
      <c r="K121" s="65"/>
      <c r="L121" s="31"/>
      <c r="M121" s="30"/>
      <c r="N121" s="32">
        <f>SUM(C121:M121)</f>
        <v>0</v>
      </c>
    </row>
    <row r="122" spans="1:14" ht="17.25" customHeight="1">
      <c r="A122" s="63" t="s">
        <v>270</v>
      </c>
      <c r="B122" s="35" t="s">
        <v>271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31"/>
      <c r="M122" s="30"/>
      <c r="N122" s="32">
        <f>SUM(C122:M122)</f>
        <v>0</v>
      </c>
    </row>
    <row r="123" spans="1:14" ht="12.75">
      <c r="A123" s="63" t="s">
        <v>272</v>
      </c>
      <c r="B123" s="35" t="s">
        <v>273</v>
      </c>
      <c r="C123" s="64"/>
      <c r="D123" s="65"/>
      <c r="E123" s="65"/>
      <c r="F123" s="65"/>
      <c r="G123" s="65"/>
      <c r="H123" s="65"/>
      <c r="I123" s="65"/>
      <c r="J123" s="65"/>
      <c r="K123" s="65"/>
      <c r="L123" s="31"/>
      <c r="M123" s="30"/>
      <c r="N123" s="32"/>
    </row>
    <row r="124" spans="1:14" s="4" customFormat="1" ht="12.75">
      <c r="A124" s="70" t="s">
        <v>274</v>
      </c>
      <c r="B124" s="44" t="s">
        <v>275</v>
      </c>
      <c r="C124" s="64">
        <f aca="true" t="shared" si="23" ref="C124:M124">SUM(C119:C122)</f>
        <v>0</v>
      </c>
      <c r="D124" s="67">
        <f t="shared" si="23"/>
        <v>0</v>
      </c>
      <c r="E124" s="67">
        <f t="shared" si="23"/>
        <v>0</v>
      </c>
      <c r="F124" s="67">
        <f t="shared" si="23"/>
        <v>0</v>
      </c>
      <c r="G124" s="67">
        <f t="shared" si="23"/>
        <v>0</v>
      </c>
      <c r="H124" s="67">
        <v>0</v>
      </c>
      <c r="I124" s="67">
        <f t="shared" si="23"/>
        <v>0</v>
      </c>
      <c r="J124" s="67">
        <f t="shared" si="23"/>
        <v>0</v>
      </c>
      <c r="K124" s="67">
        <f t="shared" si="23"/>
        <v>0</v>
      </c>
      <c r="L124" s="68">
        <f t="shared" si="23"/>
        <v>0</v>
      </c>
      <c r="M124" s="67">
        <f t="shared" si="23"/>
        <v>0</v>
      </c>
      <c r="N124" s="32">
        <f>SUM(C124:M124)</f>
        <v>0</v>
      </c>
    </row>
    <row r="125" spans="1:14" ht="12.75">
      <c r="A125" s="48" t="s">
        <v>276</v>
      </c>
      <c r="B125" s="35" t="s">
        <v>277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31"/>
      <c r="M125" s="30"/>
      <c r="N125" s="32">
        <f>SUM(C125:M125)</f>
        <v>0</v>
      </c>
    </row>
    <row r="126" spans="1:14" ht="12.75">
      <c r="A126" s="48" t="s">
        <v>278</v>
      </c>
      <c r="B126" s="35" t="s">
        <v>279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31"/>
      <c r="M126" s="30"/>
      <c r="N126" s="32"/>
    </row>
    <row r="127" spans="1:14" s="4" customFormat="1" ht="12.75">
      <c r="A127" s="71" t="s">
        <v>280</v>
      </c>
      <c r="B127" s="72" t="s">
        <v>281</v>
      </c>
      <c r="C127" s="64"/>
      <c r="D127" s="69"/>
      <c r="E127" s="69"/>
      <c r="F127" s="69"/>
      <c r="G127" s="69"/>
      <c r="H127" s="69"/>
      <c r="I127" s="69"/>
      <c r="J127" s="69"/>
      <c r="K127" s="69"/>
      <c r="L127" s="46"/>
      <c r="M127" s="45"/>
      <c r="N127" s="32">
        <f>SUM(C127:M127)</f>
        <v>0</v>
      </c>
    </row>
    <row r="128" spans="1:14" s="4" customFormat="1" ht="12.75">
      <c r="A128" s="73" t="s">
        <v>14</v>
      </c>
      <c r="B128" s="73"/>
      <c r="C128" s="29">
        <f aca="true" t="shared" si="24" ref="C128:M128">C99+C127</f>
        <v>672000</v>
      </c>
      <c r="D128" s="38">
        <f t="shared" si="24"/>
        <v>2211000</v>
      </c>
      <c r="E128" s="38">
        <f t="shared" si="24"/>
        <v>5015864</v>
      </c>
      <c r="F128" s="38">
        <f t="shared" si="24"/>
        <v>928000</v>
      </c>
      <c r="G128" s="38">
        <f t="shared" si="24"/>
        <v>1848000</v>
      </c>
      <c r="H128" s="38">
        <f t="shared" si="24"/>
        <v>1200000</v>
      </c>
      <c r="I128" s="38">
        <f t="shared" si="24"/>
        <v>3384000</v>
      </c>
      <c r="J128" s="38">
        <f t="shared" si="24"/>
        <v>100000</v>
      </c>
      <c r="K128" s="38">
        <f t="shared" si="24"/>
        <v>12739000</v>
      </c>
      <c r="L128" s="39">
        <f t="shared" si="24"/>
        <v>5015000</v>
      </c>
      <c r="M128" s="38">
        <f t="shared" si="24"/>
        <v>0</v>
      </c>
      <c r="N128" s="32">
        <f>SUM(C128:M128)</f>
        <v>33112864</v>
      </c>
    </row>
    <row r="129" spans="2:14" ht="12.75">
      <c r="B129" s="74"/>
      <c r="C129" s="75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</row>
    <row r="130" spans="2:13" ht="12.75">
      <c r="B130" s="74"/>
      <c r="C130" s="75"/>
      <c r="D130" s="74"/>
      <c r="E130" s="74"/>
      <c r="F130" s="74"/>
      <c r="G130" s="74"/>
      <c r="H130" s="74"/>
      <c r="I130" s="74"/>
      <c r="J130" s="74"/>
      <c r="K130" s="74"/>
      <c r="L130" s="74"/>
      <c r="M130" s="74"/>
    </row>
    <row r="131" spans="2:13" ht="12.75">
      <c r="B131" s="74"/>
      <c r="C131" s="75"/>
      <c r="D131" s="74"/>
      <c r="E131" s="74"/>
      <c r="F131" s="74"/>
      <c r="G131" s="74"/>
      <c r="H131" s="74"/>
      <c r="I131" s="74"/>
      <c r="J131" s="74"/>
      <c r="K131" s="74"/>
      <c r="L131" s="74"/>
      <c r="M131" s="74"/>
    </row>
    <row r="132" spans="2:13" ht="12.75">
      <c r="B132" s="74"/>
      <c r="C132" s="75"/>
      <c r="D132" s="74"/>
      <c r="E132" s="74"/>
      <c r="F132" s="74"/>
      <c r="G132" s="74"/>
      <c r="H132" s="74"/>
      <c r="I132" s="74"/>
      <c r="J132" s="74"/>
      <c r="K132" s="74"/>
      <c r="L132" s="74"/>
      <c r="M132" s="74"/>
    </row>
    <row r="133" spans="2:13" ht="12.75">
      <c r="B133" s="74"/>
      <c r="C133" s="75"/>
      <c r="D133" s="74"/>
      <c r="E133" s="74"/>
      <c r="F133" s="74"/>
      <c r="G133" s="74"/>
      <c r="H133" s="74"/>
      <c r="I133" s="74"/>
      <c r="J133" s="74"/>
      <c r="K133" s="74"/>
      <c r="L133" s="74"/>
      <c r="M133" s="74"/>
    </row>
    <row r="134" spans="2:13" ht="12.75">
      <c r="B134" s="74"/>
      <c r="C134" s="75"/>
      <c r="D134" s="74"/>
      <c r="E134" s="74"/>
      <c r="F134" s="74"/>
      <c r="G134" s="74"/>
      <c r="H134" s="74"/>
      <c r="I134" s="74"/>
      <c r="J134" s="74"/>
      <c r="K134" s="74"/>
      <c r="L134" s="74"/>
      <c r="M134" s="74"/>
    </row>
    <row r="135" spans="2:13" ht="12.75">
      <c r="B135" s="74"/>
      <c r="C135" s="75"/>
      <c r="D135" s="74"/>
      <c r="E135" s="74"/>
      <c r="F135" s="74"/>
      <c r="G135" s="74"/>
      <c r="H135" s="74"/>
      <c r="I135" s="74"/>
      <c r="J135" s="74"/>
      <c r="K135" s="74"/>
      <c r="L135" s="74"/>
      <c r="M135" s="74"/>
    </row>
    <row r="136" spans="2:13" ht="12.75">
      <c r="B136" s="74"/>
      <c r="C136" s="75"/>
      <c r="D136" s="74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2:13" ht="12.75">
      <c r="B137" s="74"/>
      <c r="C137" s="75"/>
      <c r="D137" s="74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2:13" ht="12.75">
      <c r="B138" s="74"/>
      <c r="C138" s="75"/>
      <c r="D138" s="74"/>
      <c r="E138" s="74"/>
      <c r="F138" s="74"/>
      <c r="G138" s="74"/>
      <c r="H138" s="74"/>
      <c r="I138" s="74"/>
      <c r="J138" s="74"/>
      <c r="K138" s="74"/>
      <c r="L138" s="74"/>
      <c r="M138" s="74"/>
    </row>
    <row r="139" spans="2:13" ht="12.75">
      <c r="B139" s="74"/>
      <c r="C139" s="75"/>
      <c r="D139" s="74"/>
      <c r="E139" s="74"/>
      <c r="F139" s="74"/>
      <c r="G139" s="74"/>
      <c r="H139" s="74"/>
      <c r="I139" s="74"/>
      <c r="J139" s="74"/>
      <c r="K139" s="74"/>
      <c r="L139" s="74"/>
      <c r="M139" s="74"/>
    </row>
    <row r="140" spans="2:13" ht="12.75">
      <c r="B140" s="74"/>
      <c r="C140" s="75"/>
      <c r="D140" s="74"/>
      <c r="E140" s="74"/>
      <c r="F140" s="74"/>
      <c r="G140" s="74"/>
      <c r="H140" s="74"/>
      <c r="I140" s="74"/>
      <c r="J140" s="74"/>
      <c r="K140" s="74"/>
      <c r="L140" s="74"/>
      <c r="M140" s="74"/>
    </row>
    <row r="141" spans="2:13" ht="12.75">
      <c r="B141" s="74"/>
      <c r="C141" s="75"/>
      <c r="D141" s="74"/>
      <c r="E141" s="74"/>
      <c r="F141" s="74"/>
      <c r="G141" s="74"/>
      <c r="H141" s="74"/>
      <c r="I141" s="74"/>
      <c r="J141" s="74"/>
      <c r="K141" s="74"/>
      <c r="L141" s="74"/>
      <c r="M141" s="74"/>
    </row>
    <row r="142" spans="2:13" ht="12.75">
      <c r="B142" s="74"/>
      <c r="C142" s="75"/>
      <c r="D142" s="74"/>
      <c r="E142" s="74"/>
      <c r="F142" s="74"/>
      <c r="G142" s="74"/>
      <c r="H142" s="74"/>
      <c r="I142" s="74"/>
      <c r="J142" s="74"/>
      <c r="K142" s="74"/>
      <c r="L142" s="74"/>
      <c r="M142" s="74"/>
    </row>
    <row r="143" spans="2:13" ht="12.75">
      <c r="B143" s="74"/>
      <c r="C143" s="75"/>
      <c r="D143" s="74"/>
      <c r="E143" s="74"/>
      <c r="F143" s="74"/>
      <c r="G143" s="74"/>
      <c r="H143" s="74"/>
      <c r="I143" s="74"/>
      <c r="J143" s="74"/>
      <c r="K143" s="74"/>
      <c r="L143" s="74"/>
      <c r="M143" s="74"/>
    </row>
    <row r="144" spans="2:13" ht="12.75">
      <c r="B144" s="74"/>
      <c r="C144" s="75"/>
      <c r="D144" s="74"/>
      <c r="E144" s="74"/>
      <c r="F144" s="74"/>
      <c r="G144" s="74"/>
      <c r="H144" s="74"/>
      <c r="I144" s="74"/>
      <c r="J144" s="74"/>
      <c r="K144" s="74"/>
      <c r="L144" s="74"/>
      <c r="M144" s="74"/>
    </row>
    <row r="145" spans="2:13" ht="12.75">
      <c r="B145" s="74"/>
      <c r="C145" s="75"/>
      <c r="D145" s="74"/>
      <c r="E145" s="74"/>
      <c r="F145" s="74"/>
      <c r="G145" s="74"/>
      <c r="H145" s="74"/>
      <c r="I145" s="74"/>
      <c r="J145" s="74"/>
      <c r="K145" s="74"/>
      <c r="L145" s="74"/>
      <c r="M145" s="74"/>
    </row>
    <row r="146" spans="2:13" ht="12.75">
      <c r="B146" s="74"/>
      <c r="C146" s="75"/>
      <c r="D146" s="74"/>
      <c r="E146" s="74"/>
      <c r="F146" s="74"/>
      <c r="G146" s="74"/>
      <c r="H146" s="74"/>
      <c r="I146" s="74"/>
      <c r="J146" s="74"/>
      <c r="K146" s="74"/>
      <c r="L146" s="74"/>
      <c r="M146" s="74"/>
    </row>
    <row r="147" spans="2:13" ht="12.75">
      <c r="B147" s="74"/>
      <c r="C147" s="75"/>
      <c r="D147" s="74"/>
      <c r="E147" s="74"/>
      <c r="F147" s="74"/>
      <c r="G147" s="74"/>
      <c r="H147" s="74"/>
      <c r="I147" s="74"/>
      <c r="J147" s="74"/>
      <c r="K147" s="74"/>
      <c r="L147" s="74"/>
      <c r="M147" s="74"/>
    </row>
    <row r="148" spans="2:13" ht="12.75">
      <c r="B148" s="74"/>
      <c r="C148" s="75"/>
      <c r="D148" s="74"/>
      <c r="E148" s="74"/>
      <c r="F148" s="74"/>
      <c r="G148" s="74"/>
      <c r="H148" s="74"/>
      <c r="I148" s="74"/>
      <c r="J148" s="74"/>
      <c r="K148" s="74"/>
      <c r="L148" s="74"/>
      <c r="M148" s="74"/>
    </row>
    <row r="149" spans="2:13" ht="12.75">
      <c r="B149" s="74"/>
      <c r="C149" s="75"/>
      <c r="D149" s="74"/>
      <c r="E149" s="74"/>
      <c r="F149" s="74"/>
      <c r="G149" s="74"/>
      <c r="H149" s="74"/>
      <c r="I149" s="74"/>
      <c r="J149" s="74"/>
      <c r="K149" s="74"/>
      <c r="L149" s="74"/>
      <c r="M149" s="74"/>
    </row>
    <row r="150" spans="2:13" ht="12.75">
      <c r="B150" s="74"/>
      <c r="C150" s="75"/>
      <c r="D150" s="74"/>
      <c r="E150" s="74"/>
      <c r="F150" s="74"/>
      <c r="G150" s="74"/>
      <c r="H150" s="74"/>
      <c r="I150" s="74"/>
      <c r="J150" s="74"/>
      <c r="K150" s="74"/>
      <c r="L150" s="74"/>
      <c r="M150" s="74"/>
    </row>
    <row r="151" spans="2:13" ht="12.75">
      <c r="B151" s="74"/>
      <c r="C151" s="75"/>
      <c r="D151" s="74"/>
      <c r="E151" s="74"/>
      <c r="F151" s="74"/>
      <c r="G151" s="74"/>
      <c r="H151" s="74"/>
      <c r="I151" s="74"/>
      <c r="J151" s="74"/>
      <c r="K151" s="74"/>
      <c r="L151" s="74"/>
      <c r="M151" s="74"/>
    </row>
    <row r="152" spans="2:13" ht="12.75">
      <c r="B152" s="74"/>
      <c r="C152" s="75"/>
      <c r="D152" s="74"/>
      <c r="E152" s="74"/>
      <c r="F152" s="74"/>
      <c r="G152" s="74"/>
      <c r="H152" s="74"/>
      <c r="I152" s="74"/>
      <c r="J152" s="74"/>
      <c r="K152" s="74"/>
      <c r="L152" s="74"/>
      <c r="M152" s="74"/>
    </row>
    <row r="153" spans="2:13" ht="12.75">
      <c r="B153" s="74"/>
      <c r="C153" s="75"/>
      <c r="D153" s="74"/>
      <c r="E153" s="74"/>
      <c r="F153" s="74"/>
      <c r="G153" s="74"/>
      <c r="H153" s="74"/>
      <c r="I153" s="74"/>
      <c r="J153" s="74"/>
      <c r="K153" s="74"/>
      <c r="L153" s="74"/>
      <c r="M153" s="74"/>
    </row>
    <row r="154" spans="2:13" ht="12.75">
      <c r="B154" s="74"/>
      <c r="C154" s="75"/>
      <c r="D154" s="74"/>
      <c r="E154" s="74"/>
      <c r="F154" s="74"/>
      <c r="G154" s="74"/>
      <c r="H154" s="74"/>
      <c r="I154" s="74"/>
      <c r="J154" s="74"/>
      <c r="K154" s="74"/>
      <c r="L154" s="74"/>
      <c r="M154" s="74"/>
    </row>
    <row r="155" spans="2:13" ht="12.75">
      <c r="B155" s="74"/>
      <c r="C155" s="75"/>
      <c r="D155" s="74"/>
      <c r="E155" s="74"/>
      <c r="F155" s="74"/>
      <c r="G155" s="74"/>
      <c r="H155" s="74"/>
      <c r="I155" s="74"/>
      <c r="J155" s="74"/>
      <c r="K155" s="74"/>
      <c r="L155" s="74"/>
      <c r="M155" s="74"/>
    </row>
    <row r="156" spans="2:13" ht="12.75">
      <c r="B156" s="74"/>
      <c r="C156" s="75"/>
      <c r="D156" s="74"/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2:13" ht="12.75">
      <c r="B157" s="74"/>
      <c r="C157" s="75"/>
      <c r="D157" s="74"/>
      <c r="E157" s="74"/>
      <c r="F157" s="74"/>
      <c r="G157" s="74"/>
      <c r="H157" s="74"/>
      <c r="I157" s="74"/>
      <c r="J157" s="74"/>
      <c r="K157" s="74"/>
      <c r="L157" s="74"/>
      <c r="M157" s="74"/>
    </row>
    <row r="158" spans="2:13" ht="12.75">
      <c r="B158" s="74"/>
      <c r="C158" s="75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2:13" ht="12.75">
      <c r="B159" s="74"/>
      <c r="C159" s="75"/>
      <c r="D159" s="74"/>
      <c r="E159" s="74"/>
      <c r="F159" s="74"/>
      <c r="G159" s="74"/>
      <c r="H159" s="74"/>
      <c r="I159" s="74"/>
      <c r="J159" s="74"/>
      <c r="K159" s="74"/>
      <c r="L159" s="74"/>
      <c r="M159" s="74"/>
    </row>
    <row r="160" spans="2:13" ht="12.75">
      <c r="B160" s="74"/>
      <c r="C160" s="75"/>
      <c r="D160" s="74"/>
      <c r="E160" s="74"/>
      <c r="F160" s="74"/>
      <c r="G160" s="74"/>
      <c r="H160" s="74"/>
      <c r="I160" s="74"/>
      <c r="J160" s="74"/>
      <c r="K160" s="74"/>
      <c r="L160" s="74"/>
      <c r="M160" s="74"/>
    </row>
    <row r="161" spans="2:13" ht="12.75">
      <c r="B161" s="74"/>
      <c r="C161" s="75"/>
      <c r="D161" s="74"/>
      <c r="E161" s="74"/>
      <c r="F161" s="74"/>
      <c r="G161" s="74"/>
      <c r="H161" s="74"/>
      <c r="I161" s="74"/>
      <c r="J161" s="74"/>
      <c r="K161" s="74"/>
      <c r="L161" s="74"/>
      <c r="M161" s="74"/>
    </row>
    <row r="162" spans="2:13" ht="12.75">
      <c r="B162" s="74"/>
      <c r="C162" s="75"/>
      <c r="D162" s="74"/>
      <c r="E162" s="74"/>
      <c r="F162" s="74"/>
      <c r="G162" s="74"/>
      <c r="H162" s="74"/>
      <c r="I162" s="74"/>
      <c r="J162" s="74"/>
      <c r="K162" s="74"/>
      <c r="L162" s="74"/>
      <c r="M162" s="74"/>
    </row>
    <row r="163" spans="2:13" ht="12.75">
      <c r="B163" s="74"/>
      <c r="C163" s="75"/>
      <c r="D163" s="74"/>
      <c r="E163" s="74"/>
      <c r="F163" s="74"/>
      <c r="G163" s="74"/>
      <c r="H163" s="74"/>
      <c r="I163" s="74"/>
      <c r="J163" s="74"/>
      <c r="K163" s="74"/>
      <c r="L163" s="74"/>
      <c r="M163" s="74"/>
    </row>
    <row r="164" spans="2:13" ht="12.75">
      <c r="B164" s="74"/>
      <c r="C164" s="75"/>
      <c r="D164" s="74"/>
      <c r="E164" s="74"/>
      <c r="F164" s="74"/>
      <c r="G164" s="74"/>
      <c r="H164" s="74"/>
      <c r="I164" s="74"/>
      <c r="J164" s="74"/>
      <c r="K164" s="74"/>
      <c r="L164" s="74"/>
      <c r="M164" s="74"/>
    </row>
    <row r="165" spans="2:13" ht="12.75">
      <c r="B165" s="74"/>
      <c r="C165" s="75"/>
      <c r="D165" s="74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2:13" ht="12.75">
      <c r="B166" s="74"/>
      <c r="C166" s="75"/>
      <c r="D166" s="74"/>
      <c r="E166" s="74"/>
      <c r="F166" s="74"/>
      <c r="G166" s="74"/>
      <c r="H166" s="74"/>
      <c r="I166" s="74"/>
      <c r="J166" s="74"/>
      <c r="K166" s="74"/>
      <c r="L166" s="74"/>
      <c r="M166" s="74"/>
    </row>
    <row r="167" spans="2:13" ht="12.75">
      <c r="B167" s="74"/>
      <c r="C167" s="75"/>
      <c r="D167" s="74"/>
      <c r="E167" s="74"/>
      <c r="F167" s="74"/>
      <c r="G167" s="74"/>
      <c r="H167" s="74"/>
      <c r="I167" s="74"/>
      <c r="J167" s="74"/>
      <c r="K167" s="74"/>
      <c r="L167" s="74"/>
      <c r="M167" s="74"/>
    </row>
    <row r="168" spans="2:13" ht="12.75">
      <c r="B168" s="74"/>
      <c r="C168" s="75"/>
      <c r="D168" s="74"/>
      <c r="E168" s="74"/>
      <c r="F168" s="74"/>
      <c r="G168" s="74"/>
      <c r="H168" s="74"/>
      <c r="I168" s="74"/>
      <c r="J168" s="74"/>
      <c r="K168" s="74"/>
      <c r="L168" s="74"/>
      <c r="M168" s="74"/>
    </row>
    <row r="169" spans="2:13" ht="12.75">
      <c r="B169" s="74"/>
      <c r="C169" s="75"/>
      <c r="D169" s="74"/>
      <c r="E169" s="74"/>
      <c r="F169" s="74"/>
      <c r="G169" s="74"/>
      <c r="H169" s="74"/>
      <c r="I169" s="74"/>
      <c r="J169" s="74"/>
      <c r="K169" s="74"/>
      <c r="L169" s="74"/>
      <c r="M169" s="74"/>
    </row>
    <row r="170" spans="2:13" ht="12.75">
      <c r="B170" s="74"/>
      <c r="C170" s="75"/>
      <c r="D170" s="74"/>
      <c r="E170" s="74"/>
      <c r="F170" s="74"/>
      <c r="G170" s="74"/>
      <c r="H170" s="74"/>
      <c r="I170" s="74"/>
      <c r="J170" s="74"/>
      <c r="K170" s="74"/>
      <c r="L170" s="74"/>
      <c r="M170" s="74"/>
    </row>
    <row r="171" spans="2:13" ht="12.75">
      <c r="B171" s="74"/>
      <c r="C171" s="75"/>
      <c r="D171" s="74"/>
      <c r="E171" s="74"/>
      <c r="F171" s="74"/>
      <c r="G171" s="74"/>
      <c r="H171" s="74"/>
      <c r="I171" s="74"/>
      <c r="J171" s="74"/>
      <c r="K171" s="74"/>
      <c r="L171" s="74"/>
      <c r="M171" s="74"/>
    </row>
    <row r="172" spans="2:13" ht="12.75">
      <c r="B172" s="74"/>
      <c r="C172" s="75"/>
      <c r="D172" s="74"/>
      <c r="E172" s="74"/>
      <c r="F172" s="74"/>
      <c r="G172" s="74"/>
      <c r="H172" s="74"/>
      <c r="I172" s="74"/>
      <c r="J172" s="74"/>
      <c r="K172" s="74"/>
      <c r="L172" s="74"/>
      <c r="M172" s="74"/>
    </row>
    <row r="173" spans="2:13" ht="12.75">
      <c r="B173" s="74"/>
      <c r="C173" s="75"/>
      <c r="D173" s="74"/>
      <c r="E173" s="74"/>
      <c r="F173" s="74"/>
      <c r="G173" s="74"/>
      <c r="H173" s="74"/>
      <c r="I173" s="74"/>
      <c r="J173" s="74"/>
      <c r="K173" s="74"/>
      <c r="L173" s="74"/>
      <c r="M173" s="74"/>
    </row>
    <row r="174" spans="2:13" ht="12.75">
      <c r="B174" s="74"/>
      <c r="C174" s="75"/>
      <c r="D174" s="74"/>
      <c r="E174" s="74"/>
      <c r="F174" s="74"/>
      <c r="G174" s="74"/>
      <c r="H174" s="74"/>
      <c r="I174" s="74"/>
      <c r="J174" s="74"/>
      <c r="K174" s="74"/>
      <c r="L174" s="74"/>
      <c r="M174" s="74"/>
    </row>
    <row r="175" spans="2:13" ht="12.75">
      <c r="B175" s="74"/>
      <c r="C175" s="75"/>
      <c r="D175" s="74"/>
      <c r="E175" s="74"/>
      <c r="F175" s="74"/>
      <c r="G175" s="74"/>
      <c r="H175" s="74"/>
      <c r="I175" s="74"/>
      <c r="J175" s="74"/>
      <c r="K175" s="74"/>
      <c r="L175" s="74"/>
      <c r="M175" s="74"/>
    </row>
    <row r="176" spans="2:13" ht="12.75">
      <c r="B176" s="74"/>
      <c r="C176" s="75"/>
      <c r="D176" s="74"/>
      <c r="E176" s="74"/>
      <c r="F176" s="74"/>
      <c r="G176" s="74"/>
      <c r="H176" s="74"/>
      <c r="I176" s="74"/>
      <c r="J176" s="74"/>
      <c r="K176" s="74"/>
      <c r="L176" s="74"/>
      <c r="M176" s="74"/>
    </row>
    <row r="177" spans="2:13" ht="12.75">
      <c r="B177" s="74"/>
      <c r="C177" s="75"/>
      <c r="D177" s="74"/>
      <c r="E177" s="74"/>
      <c r="F177" s="74"/>
      <c r="G177" s="74"/>
      <c r="H177" s="74"/>
      <c r="I177" s="74"/>
      <c r="J177" s="74"/>
      <c r="K177" s="74"/>
      <c r="L177" s="74"/>
      <c r="M177" s="74"/>
    </row>
  </sheetData>
  <sheetProtection selectLockedCells="1" selectUnlockedCells="1"/>
  <mergeCells count="2">
    <mergeCell ref="A1:C1"/>
    <mergeCell ref="A2:C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2/2016. (III. 2.)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276" t="s">
        <v>678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2.75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276"/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2.75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277" t="s">
        <v>679</v>
      </c>
      <c r="B7" s="277"/>
      <c r="C7" s="277"/>
      <c r="D7" s="277"/>
      <c r="E7" s="277"/>
      <c r="F7" s="277"/>
      <c r="G7" s="277"/>
      <c r="H7" s="277"/>
      <c r="I7" s="277"/>
      <c r="J7" s="77">
        <v>0</v>
      </c>
    </row>
    <row r="8" spans="1:10" ht="12.75">
      <c r="A8" s="277" t="s">
        <v>680</v>
      </c>
      <c r="B8" s="277"/>
      <c r="C8" s="277"/>
      <c r="D8" s="277"/>
      <c r="E8" s="277"/>
      <c r="F8" s="277"/>
      <c r="G8" s="277"/>
      <c r="H8" s="277"/>
      <c r="I8" s="277"/>
      <c r="J8" s="77">
        <v>0</v>
      </c>
    </row>
    <row r="9" spans="1:10" ht="12.75">
      <c r="A9" s="277" t="s">
        <v>681</v>
      </c>
      <c r="B9" s="277"/>
      <c r="C9" s="277"/>
      <c r="D9" s="277"/>
      <c r="E9" s="277"/>
      <c r="F9" s="277"/>
      <c r="G9" s="277"/>
      <c r="H9" s="277"/>
      <c r="I9" s="277"/>
      <c r="J9" s="278">
        <v>0</v>
      </c>
    </row>
    <row r="10" spans="1:10" ht="12.75">
      <c r="A10" s="277" t="s">
        <v>682</v>
      </c>
      <c r="B10" s="277"/>
      <c r="C10" s="277"/>
      <c r="D10" s="277"/>
      <c r="E10" s="277"/>
      <c r="F10" s="277"/>
      <c r="G10" s="277"/>
      <c r="H10" s="277"/>
      <c r="I10" s="277"/>
      <c r="J10" s="278">
        <v>0</v>
      </c>
    </row>
    <row r="11" spans="1:10" ht="12.75">
      <c r="A11" s="277" t="s">
        <v>648</v>
      </c>
      <c r="B11" s="277"/>
      <c r="C11" s="277"/>
      <c r="D11" s="277"/>
      <c r="E11" s="277"/>
      <c r="F11" s="277"/>
      <c r="G11" s="277"/>
      <c r="H11" s="277"/>
      <c r="I11" s="277"/>
      <c r="J11" s="278">
        <v>0</v>
      </c>
    </row>
    <row r="12" spans="1:10" ht="12.75">
      <c r="A12" s="277" t="s">
        <v>683</v>
      </c>
      <c r="B12" s="277"/>
      <c r="C12" s="277"/>
      <c r="D12" s="277"/>
      <c r="E12" s="277"/>
      <c r="F12" s="277"/>
      <c r="G12" s="277"/>
      <c r="H12" s="277"/>
      <c r="I12" s="277"/>
      <c r="J12" s="77">
        <v>0</v>
      </c>
    </row>
    <row r="13" spans="1:10" ht="12.75">
      <c r="A13" s="277" t="s">
        <v>684</v>
      </c>
      <c r="B13" s="277"/>
      <c r="C13" s="277"/>
      <c r="D13" s="277"/>
      <c r="E13" s="277"/>
      <c r="F13" s="277"/>
      <c r="G13" s="277"/>
      <c r="H13" s="277"/>
      <c r="I13" s="277"/>
      <c r="J13" s="77">
        <v>0</v>
      </c>
    </row>
    <row r="14" spans="1:10" ht="12.75">
      <c r="A14" s="278" t="s">
        <v>685</v>
      </c>
      <c r="B14" s="278"/>
      <c r="C14" s="278"/>
      <c r="D14" s="278"/>
      <c r="E14" s="278"/>
      <c r="F14" s="278"/>
      <c r="G14" s="278"/>
      <c r="H14" s="278"/>
      <c r="I14" s="278"/>
      <c r="J14" s="278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&amp;C20.melléklet a 2/2016. (III. 2.)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9" sqref="D9"/>
    </sheetView>
  </sheetViews>
  <sheetFormatPr defaultColWidth="9.140625" defaultRowHeight="15"/>
  <cols>
    <col min="4" max="4" width="14.00390625" style="0" customWidth="1"/>
  </cols>
  <sheetData>
    <row r="1" ht="12.75">
      <c r="A1" s="279" t="s">
        <v>686</v>
      </c>
    </row>
    <row r="2" spans="1:5" ht="15" customHeight="1">
      <c r="A2" s="280" t="s">
        <v>687</v>
      </c>
      <c r="B2" s="280"/>
      <c r="C2" s="280"/>
      <c r="D2" s="280"/>
      <c r="E2" s="280"/>
    </row>
    <row r="3" spans="1:6" ht="12.75">
      <c r="A3" s="281"/>
      <c r="B3" s="281"/>
      <c r="C3" s="281"/>
      <c r="D3" s="281"/>
      <c r="E3" s="281"/>
      <c r="F3" s="74"/>
    </row>
    <row r="4" spans="1:6" ht="12.75">
      <c r="A4" s="281"/>
      <c r="B4" s="281"/>
      <c r="C4" s="281"/>
      <c r="D4" s="281"/>
      <c r="E4" s="281"/>
      <c r="F4" s="74"/>
    </row>
    <row r="5" spans="1:6" ht="12.75">
      <c r="A5" s="281"/>
      <c r="B5" s="281"/>
      <c r="C5" s="281"/>
      <c r="D5" s="281"/>
      <c r="E5" s="281"/>
      <c r="F5" s="74"/>
    </row>
    <row r="6" spans="1:6" ht="12.75">
      <c r="A6" s="281"/>
      <c r="B6" s="281"/>
      <c r="C6" s="281"/>
      <c r="D6" s="281"/>
      <c r="E6" s="281"/>
      <c r="F6" s="74"/>
    </row>
    <row r="7" spans="1:6" ht="12.75">
      <c r="A7" s="281"/>
      <c r="B7" s="281"/>
      <c r="C7" s="281"/>
      <c r="D7" s="281"/>
      <c r="E7" s="281"/>
      <c r="F7" s="74"/>
    </row>
    <row r="8" spans="1:5" ht="12.75">
      <c r="A8" s="282" t="s">
        <v>554</v>
      </c>
      <c r="B8" s="282"/>
      <c r="C8" s="282"/>
      <c r="D8" s="283" t="s">
        <v>493</v>
      </c>
      <c r="E8" s="283"/>
    </row>
    <row r="9" spans="1:5" ht="12.75">
      <c r="A9" s="284" t="s">
        <v>495</v>
      </c>
      <c r="B9" s="284"/>
      <c r="C9" s="284"/>
      <c r="D9" s="285">
        <v>25</v>
      </c>
      <c r="E9" s="286" t="s">
        <v>688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2/2016. (III. 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25">
      <selection activeCell="K51" sqref="K51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2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2.140625" style="0" customWidth="1"/>
  </cols>
  <sheetData>
    <row r="1" spans="4:11" ht="12.75">
      <c r="D1" s="287"/>
      <c r="K1" s="287"/>
    </row>
    <row r="2" spans="1:11" ht="18" customHeight="1">
      <c r="A2" s="288" t="s">
        <v>689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4:11" ht="12.75">
      <c r="D3" s="287"/>
      <c r="I3" s="289"/>
      <c r="J3" s="289"/>
      <c r="K3" s="287"/>
    </row>
    <row r="4" spans="1:11" ht="12.75">
      <c r="A4" s="290" t="s">
        <v>690</v>
      </c>
      <c r="B4" s="290"/>
      <c r="C4" s="290"/>
      <c r="D4" s="290"/>
      <c r="E4" s="290" t="s">
        <v>691</v>
      </c>
      <c r="F4" s="290"/>
      <c r="G4" s="290"/>
      <c r="H4" s="290"/>
      <c r="I4" s="290"/>
      <c r="J4" s="290"/>
      <c r="K4" s="290"/>
    </row>
    <row r="5" spans="1:11" ht="12.75">
      <c r="A5" s="291" t="s">
        <v>554</v>
      </c>
      <c r="B5" s="291"/>
      <c r="C5" s="292"/>
      <c r="D5" s="293"/>
      <c r="E5" s="294" t="s">
        <v>554</v>
      </c>
      <c r="F5" s="294"/>
      <c r="G5" s="294"/>
      <c r="H5" s="294"/>
      <c r="I5" s="294"/>
      <c r="J5" s="295"/>
      <c r="K5" s="296"/>
    </row>
    <row r="6" spans="1:11" ht="12.75">
      <c r="A6" s="297" t="s">
        <v>692</v>
      </c>
      <c r="B6" s="297"/>
      <c r="C6" s="298"/>
      <c r="D6" s="299"/>
      <c r="E6" s="300" t="s">
        <v>693</v>
      </c>
      <c r="F6" s="300"/>
      <c r="G6" s="300"/>
      <c r="H6" s="300"/>
      <c r="I6" s="300"/>
      <c r="J6" s="301"/>
      <c r="K6" s="302"/>
    </row>
    <row r="7" spans="1:11" ht="12.75">
      <c r="A7" s="303" t="s">
        <v>694</v>
      </c>
      <c r="B7" s="304"/>
      <c r="C7" s="305"/>
      <c r="D7" s="306"/>
      <c r="E7" s="307" t="s">
        <v>695</v>
      </c>
      <c r="F7" s="307"/>
      <c r="G7" s="307"/>
      <c r="H7" s="307"/>
      <c r="I7" s="307"/>
      <c r="J7" s="308"/>
      <c r="K7" s="309"/>
    </row>
    <row r="8" spans="1:11" ht="12.75">
      <c r="A8" s="310" t="s">
        <v>696</v>
      </c>
      <c r="B8" s="310"/>
      <c r="C8" s="311"/>
      <c r="D8" s="312"/>
      <c r="E8" s="313" t="s">
        <v>696</v>
      </c>
      <c r="F8" s="313"/>
      <c r="G8" s="313"/>
      <c r="H8" s="313"/>
      <c r="I8" s="313"/>
      <c r="J8" s="314"/>
      <c r="K8" s="315">
        <f>SUM(K9:K13)</f>
        <v>46087728</v>
      </c>
    </row>
    <row r="9" spans="1:11" ht="12.75">
      <c r="A9" s="316" t="s">
        <v>697</v>
      </c>
      <c r="B9" s="316"/>
      <c r="C9" s="305"/>
      <c r="D9" s="306">
        <f>SUM(D10:D13)</f>
        <v>38187487</v>
      </c>
      <c r="E9" s="317" t="s">
        <v>698</v>
      </c>
      <c r="F9" s="317"/>
      <c r="G9" s="317"/>
      <c r="H9" s="317"/>
      <c r="I9" s="317"/>
      <c r="J9" s="318"/>
      <c r="K9" s="319">
        <v>24902000</v>
      </c>
    </row>
    <row r="10" spans="1:11" ht="12.75">
      <c r="A10" s="320" t="s">
        <v>699</v>
      </c>
      <c r="B10" s="320"/>
      <c r="C10" s="321"/>
      <c r="D10" s="322">
        <v>35985487</v>
      </c>
      <c r="E10" s="317" t="s">
        <v>700</v>
      </c>
      <c r="F10" s="317"/>
      <c r="G10" s="317"/>
      <c r="H10" s="317"/>
      <c r="I10" s="317"/>
      <c r="J10" s="318"/>
      <c r="K10" s="319">
        <v>5251000</v>
      </c>
    </row>
    <row r="11" spans="1:11" ht="12.75">
      <c r="A11" s="323" t="s">
        <v>701</v>
      </c>
      <c r="B11" s="323"/>
      <c r="C11" s="321"/>
      <c r="D11" s="322">
        <v>1580000</v>
      </c>
      <c r="E11" s="317" t="s">
        <v>702</v>
      </c>
      <c r="F11" s="317"/>
      <c r="G11" s="317"/>
      <c r="H11" s="317"/>
      <c r="I11" s="317"/>
      <c r="J11" s="318"/>
      <c r="K11" s="319">
        <v>10574728</v>
      </c>
    </row>
    <row r="12" spans="1:11" ht="12.75">
      <c r="A12" s="323" t="s">
        <v>697</v>
      </c>
      <c r="B12" s="323"/>
      <c r="C12" s="321"/>
      <c r="D12" s="322">
        <v>364000</v>
      </c>
      <c r="E12" s="317" t="s">
        <v>703</v>
      </c>
      <c r="F12" s="317"/>
      <c r="G12" s="317"/>
      <c r="H12" s="317"/>
      <c r="I12" s="317"/>
      <c r="J12" s="318">
        <v>41581</v>
      </c>
      <c r="K12" s="319">
        <v>4460000</v>
      </c>
    </row>
    <row r="13" spans="1:11" ht="12.75">
      <c r="A13" s="323" t="s">
        <v>704</v>
      </c>
      <c r="B13" s="323"/>
      <c r="C13" s="321"/>
      <c r="D13" s="322">
        <v>258000</v>
      </c>
      <c r="E13" s="317" t="s">
        <v>705</v>
      </c>
      <c r="F13" s="317"/>
      <c r="G13" s="317"/>
      <c r="H13" s="317"/>
      <c r="I13" s="317"/>
      <c r="J13" s="318">
        <v>1</v>
      </c>
      <c r="K13" s="319">
        <v>900000</v>
      </c>
    </row>
    <row r="14" spans="1:11" ht="12.75">
      <c r="A14" s="324"/>
      <c r="B14" s="324"/>
      <c r="C14" s="325"/>
      <c r="D14" s="322"/>
      <c r="E14" s="317"/>
      <c r="F14" s="317"/>
      <c r="G14" s="317"/>
      <c r="H14" s="317"/>
      <c r="I14" s="317"/>
      <c r="J14" s="318"/>
      <c r="K14" s="319"/>
    </row>
    <row r="15" spans="1:11" ht="12.75">
      <c r="A15" s="323"/>
      <c r="B15" s="323"/>
      <c r="C15" s="321"/>
      <c r="D15" s="322"/>
      <c r="E15" s="317"/>
      <c r="F15" s="317"/>
      <c r="G15" s="317"/>
      <c r="H15" s="317"/>
      <c r="I15" s="317"/>
      <c r="J15" s="318"/>
      <c r="K15" s="319"/>
    </row>
    <row r="16" spans="1:11" ht="12.75">
      <c r="A16" s="323"/>
      <c r="B16" s="323"/>
      <c r="C16" s="321"/>
      <c r="D16" s="322"/>
      <c r="E16" s="317"/>
      <c r="F16" s="317"/>
      <c r="G16" s="317"/>
      <c r="H16" s="317"/>
      <c r="I16" s="317"/>
      <c r="J16" s="318"/>
      <c r="K16" s="319"/>
    </row>
    <row r="17" spans="1:11" ht="12.75">
      <c r="A17" s="326"/>
      <c r="B17" s="326"/>
      <c r="C17" s="327"/>
      <c r="D17" s="328"/>
      <c r="E17" s="317"/>
      <c r="F17" s="317"/>
      <c r="G17" s="317"/>
      <c r="H17" s="317"/>
      <c r="I17" s="317"/>
      <c r="J17" s="318"/>
      <c r="K17" s="319"/>
    </row>
    <row r="18" spans="1:11" ht="12.75">
      <c r="A18" s="316"/>
      <c r="B18" s="316"/>
      <c r="C18" s="305"/>
      <c r="D18" s="306"/>
      <c r="E18" s="329"/>
      <c r="F18" s="329"/>
      <c r="G18" s="329"/>
      <c r="H18" s="329"/>
      <c r="I18" s="329"/>
      <c r="J18" s="308"/>
      <c r="K18" s="309"/>
    </row>
    <row r="19" spans="1:11" ht="12.75">
      <c r="A19" s="330" t="s">
        <v>706</v>
      </c>
      <c r="B19" s="330"/>
      <c r="C19" s="331"/>
      <c r="D19" s="332"/>
      <c r="E19" s="333" t="s">
        <v>707</v>
      </c>
      <c r="F19" s="333"/>
      <c r="G19" s="333"/>
      <c r="H19" s="333"/>
      <c r="I19" s="333"/>
      <c r="J19" s="334"/>
      <c r="K19" s="335">
        <f>SUM(K20:K21)</f>
        <v>1844000</v>
      </c>
    </row>
    <row r="20" spans="1:11" ht="12.75">
      <c r="A20" s="323" t="s">
        <v>708</v>
      </c>
      <c r="B20" s="323"/>
      <c r="C20" s="321"/>
      <c r="D20" s="322"/>
      <c r="E20" s="317" t="s">
        <v>709</v>
      </c>
      <c r="F20" s="317"/>
      <c r="G20" s="317"/>
      <c r="H20" s="317"/>
      <c r="I20" s="317"/>
      <c r="J20" s="336"/>
      <c r="K20" s="337">
        <v>1844000</v>
      </c>
    </row>
    <row r="21" spans="1:11" ht="12.75">
      <c r="A21" s="338"/>
      <c r="B21" s="338"/>
      <c r="C21" s="321"/>
      <c r="D21" s="322"/>
      <c r="E21" s="317" t="s">
        <v>710</v>
      </c>
      <c r="F21" s="317"/>
      <c r="G21" s="317"/>
      <c r="H21" s="317"/>
      <c r="I21" s="317"/>
      <c r="J21" s="336"/>
      <c r="K21" s="337"/>
    </row>
    <row r="22" spans="1:11" ht="12.75">
      <c r="A22" s="338"/>
      <c r="B22" s="338"/>
      <c r="C22" s="321"/>
      <c r="D22" s="322"/>
      <c r="E22" s="317" t="s">
        <v>711</v>
      </c>
      <c r="F22" s="317"/>
      <c r="G22" s="317"/>
      <c r="H22" s="317"/>
      <c r="I22" s="317"/>
      <c r="J22" s="336"/>
      <c r="K22" s="337"/>
    </row>
    <row r="23" spans="1:11" ht="12.75">
      <c r="A23" s="323"/>
      <c r="B23" s="323"/>
      <c r="C23" s="321"/>
      <c r="D23" s="322"/>
      <c r="E23" s="317" t="s">
        <v>216</v>
      </c>
      <c r="F23" s="317"/>
      <c r="G23" s="317"/>
      <c r="H23" s="317"/>
      <c r="I23" s="317"/>
      <c r="J23" s="336"/>
      <c r="K23" s="337"/>
    </row>
    <row r="24" spans="1:11" ht="12.75">
      <c r="A24" s="323"/>
      <c r="B24" s="323"/>
      <c r="C24" s="321"/>
      <c r="D24" s="322"/>
      <c r="E24" s="339" t="s">
        <v>712</v>
      </c>
      <c r="F24" s="339"/>
      <c r="G24" s="339"/>
      <c r="H24" s="339"/>
      <c r="I24" s="339"/>
      <c r="J24" s="336"/>
      <c r="K24" s="337"/>
    </row>
    <row r="25" spans="1:11" ht="12.75">
      <c r="A25" s="340"/>
      <c r="B25" s="340"/>
      <c r="C25" s="321"/>
      <c r="D25" s="322"/>
      <c r="E25" s="317" t="s">
        <v>713</v>
      </c>
      <c r="F25" s="317"/>
      <c r="G25" s="317"/>
      <c r="H25" s="317"/>
      <c r="I25" s="317"/>
      <c r="J25" s="336"/>
      <c r="K25" s="337"/>
    </row>
    <row r="26" spans="1:11" ht="12.75">
      <c r="A26" s="341" t="s">
        <v>714</v>
      </c>
      <c r="B26" s="342"/>
      <c r="C26" s="321"/>
      <c r="D26" s="322"/>
      <c r="E26" s="307" t="s">
        <v>715</v>
      </c>
      <c r="F26" s="307"/>
      <c r="G26" s="307"/>
      <c r="H26" s="307"/>
      <c r="I26" s="307"/>
      <c r="J26" s="308"/>
      <c r="K26" s="309"/>
    </row>
    <row r="27" spans="1:11" ht="12.75">
      <c r="A27" s="341"/>
      <c r="B27" s="342"/>
      <c r="C27" s="321"/>
      <c r="D27" s="322"/>
      <c r="E27" s="307" t="s">
        <v>716</v>
      </c>
      <c r="F27" s="307"/>
      <c r="G27" s="307"/>
      <c r="H27" s="307"/>
      <c r="I27" s="307"/>
      <c r="J27" s="308"/>
      <c r="K27" s="309">
        <v>1000000</v>
      </c>
    </row>
    <row r="28" spans="1:11" ht="12.75">
      <c r="A28" s="341"/>
      <c r="B28" s="342"/>
      <c r="C28" s="321"/>
      <c r="D28" s="322"/>
      <c r="E28" s="317" t="s">
        <v>717</v>
      </c>
      <c r="F28" s="317"/>
      <c r="G28" s="317"/>
      <c r="H28" s="317"/>
      <c r="I28" s="317"/>
      <c r="J28" s="318"/>
      <c r="K28" s="319">
        <v>1000000</v>
      </c>
    </row>
    <row r="29" spans="1:11" ht="12.75">
      <c r="A29" s="341"/>
      <c r="B29" s="342"/>
      <c r="C29" s="321"/>
      <c r="D29" s="322"/>
      <c r="E29" s="317" t="s">
        <v>718</v>
      </c>
      <c r="F29" s="317"/>
      <c r="G29" s="317"/>
      <c r="H29" s="317"/>
      <c r="I29" s="317"/>
      <c r="J29" s="318"/>
      <c r="K29" s="319"/>
    </row>
    <row r="30" spans="1:11" ht="12.75">
      <c r="A30" s="341"/>
      <c r="B30" s="342"/>
      <c r="C30" s="321"/>
      <c r="D30" s="322"/>
      <c r="E30" s="307" t="s">
        <v>719</v>
      </c>
      <c r="F30" s="307"/>
      <c r="G30" s="307"/>
      <c r="H30" s="307"/>
      <c r="I30" s="307"/>
      <c r="J30" s="308"/>
      <c r="K30" s="309"/>
    </row>
    <row r="31" spans="1:11" ht="12.75">
      <c r="A31" s="341"/>
      <c r="B31" s="342"/>
      <c r="C31" s="321"/>
      <c r="D31" s="322"/>
      <c r="E31" s="317" t="s">
        <v>720</v>
      </c>
      <c r="F31" s="317"/>
      <c r="G31" s="317"/>
      <c r="H31" s="317"/>
      <c r="I31" s="317"/>
      <c r="J31" s="318"/>
      <c r="K31" s="319"/>
    </row>
    <row r="32" spans="1:11" ht="12.75">
      <c r="A32" s="343"/>
      <c r="B32" s="344"/>
      <c r="C32" s="321"/>
      <c r="D32" s="322"/>
      <c r="E32" s="345" t="s">
        <v>721</v>
      </c>
      <c r="F32" s="345"/>
      <c r="G32" s="345"/>
      <c r="H32" s="345"/>
      <c r="I32" s="345"/>
      <c r="J32" s="318"/>
      <c r="K32" s="319"/>
    </row>
    <row r="33" spans="1:11" ht="12.75">
      <c r="A33" s="343"/>
      <c r="B33" s="344"/>
      <c r="C33" s="321"/>
      <c r="D33" s="322"/>
      <c r="E33" s="317" t="s">
        <v>722</v>
      </c>
      <c r="F33" s="317"/>
      <c r="G33" s="317"/>
      <c r="H33" s="317"/>
      <c r="I33" s="317"/>
      <c r="J33" s="318"/>
      <c r="K33" s="319"/>
    </row>
    <row r="34" spans="1:11" ht="12.75">
      <c r="A34" s="343"/>
      <c r="B34" s="344"/>
      <c r="C34" s="321"/>
      <c r="D34" s="322"/>
      <c r="E34" s="317" t="s">
        <v>723</v>
      </c>
      <c r="F34" s="317"/>
      <c r="G34" s="317"/>
      <c r="H34" s="317"/>
      <c r="I34" s="317"/>
      <c r="J34" s="318"/>
      <c r="K34" s="319"/>
    </row>
    <row r="35" spans="1:11" ht="12.75">
      <c r="A35" s="343"/>
      <c r="B35" s="344"/>
      <c r="C35" s="321"/>
      <c r="D35" s="322"/>
      <c r="E35" s="345" t="s">
        <v>724</v>
      </c>
      <c r="F35" s="345"/>
      <c r="G35" s="345"/>
      <c r="H35" s="345"/>
      <c r="I35" s="345"/>
      <c r="J35" s="308"/>
      <c r="K35" s="309"/>
    </row>
    <row r="36" spans="1:11" ht="12.75">
      <c r="A36" s="343"/>
      <c r="B36" s="344"/>
      <c r="C36" s="321"/>
      <c r="D36" s="322"/>
      <c r="E36" s="317" t="s">
        <v>725</v>
      </c>
      <c r="F36" s="317"/>
      <c r="G36" s="317"/>
      <c r="H36" s="317"/>
      <c r="I36" s="317"/>
      <c r="J36" s="318"/>
      <c r="K36" s="319"/>
    </row>
    <row r="37" spans="1:11" ht="12.75">
      <c r="A37" s="343"/>
      <c r="B37" s="344"/>
      <c r="C37" s="346"/>
      <c r="D37" s="347"/>
      <c r="E37" s="348" t="s">
        <v>726</v>
      </c>
      <c r="F37" s="348"/>
      <c r="G37" s="348"/>
      <c r="H37" s="348"/>
      <c r="I37" s="348"/>
      <c r="J37" s="349"/>
      <c r="K37" s="350"/>
    </row>
    <row r="38" spans="1:11" ht="12.75" customHeight="1">
      <c r="A38" s="351" t="s">
        <v>727</v>
      </c>
      <c r="B38" s="351"/>
      <c r="C38" s="352"/>
      <c r="D38" s="353"/>
      <c r="E38" s="354" t="s">
        <v>728</v>
      </c>
      <c r="F38" s="354"/>
      <c r="G38" s="354"/>
      <c r="H38" s="354"/>
      <c r="I38" s="354"/>
      <c r="J38" s="355"/>
      <c r="K38" s="356">
        <f>K8+K19+K28</f>
        <v>48931728</v>
      </c>
    </row>
    <row r="39" spans="1:11" ht="12.75">
      <c r="A39" s="357"/>
      <c r="B39" s="357"/>
      <c r="C39" s="358"/>
      <c r="D39" s="359"/>
      <c r="E39" s="360" t="s">
        <v>729</v>
      </c>
      <c r="F39" s="361"/>
      <c r="G39" s="362"/>
      <c r="H39" s="362"/>
      <c r="I39" s="363"/>
      <c r="J39" s="364"/>
      <c r="K39" s="365"/>
    </row>
    <row r="40" spans="1:11" ht="12.75">
      <c r="A40" s="357"/>
      <c r="B40" s="357"/>
      <c r="C40" s="321"/>
      <c r="D40" s="322"/>
      <c r="E40" s="317" t="s">
        <v>722</v>
      </c>
      <c r="F40" s="317"/>
      <c r="G40" s="317"/>
      <c r="H40" s="317"/>
      <c r="I40" s="317"/>
      <c r="J40" s="318"/>
      <c r="K40" s="319"/>
    </row>
    <row r="41" spans="1:11" ht="12.75">
      <c r="A41" s="357"/>
      <c r="B41" s="357"/>
      <c r="C41" s="321"/>
      <c r="D41" s="322"/>
      <c r="E41" s="317" t="s">
        <v>723</v>
      </c>
      <c r="F41" s="317"/>
      <c r="G41" s="317"/>
      <c r="H41" s="317"/>
      <c r="I41" s="317"/>
      <c r="J41" s="318"/>
      <c r="K41" s="319"/>
    </row>
    <row r="42" spans="1:11" ht="12.75">
      <c r="A42" s="366" t="s">
        <v>730</v>
      </c>
      <c r="B42" s="366"/>
      <c r="C42" s="306"/>
      <c r="D42" s="306"/>
      <c r="E42" s="367"/>
      <c r="F42" s="367"/>
      <c r="G42" s="367"/>
      <c r="H42" s="367"/>
      <c r="I42" s="367"/>
      <c r="J42" s="318"/>
      <c r="K42" s="319"/>
    </row>
    <row r="43" spans="1:11" ht="12.75">
      <c r="A43" s="368" t="s">
        <v>731</v>
      </c>
      <c r="B43" s="368"/>
      <c r="C43" s="305"/>
      <c r="D43" s="306">
        <f>SUM(D44:D45)</f>
        <v>10744241</v>
      </c>
      <c r="E43" s="367"/>
      <c r="F43" s="367"/>
      <c r="G43" s="367"/>
      <c r="H43" s="367"/>
      <c r="I43" s="367"/>
      <c r="J43" s="318"/>
      <c r="K43" s="319"/>
    </row>
    <row r="44" spans="1:11" ht="12.75">
      <c r="A44" s="369" t="s">
        <v>732</v>
      </c>
      <c r="B44" s="370"/>
      <c r="C44" s="321"/>
      <c r="D44" s="322">
        <v>10744241</v>
      </c>
      <c r="E44" s="367"/>
      <c r="F44" s="367"/>
      <c r="G44" s="367"/>
      <c r="H44" s="367"/>
      <c r="I44" s="367"/>
      <c r="J44" s="318"/>
      <c r="K44" s="319"/>
    </row>
    <row r="45" spans="1:11" ht="12.75">
      <c r="A45" s="369" t="s">
        <v>733</v>
      </c>
      <c r="B45" s="370"/>
      <c r="C45" s="321"/>
      <c r="D45" s="322"/>
      <c r="E45" s="367"/>
      <c r="F45" s="367"/>
      <c r="G45" s="367"/>
      <c r="H45" s="367"/>
      <c r="I45" s="367"/>
      <c r="J45" s="318"/>
      <c r="K45" s="319"/>
    </row>
    <row r="46" spans="1:11" ht="12.75">
      <c r="A46" s="368" t="s">
        <v>734</v>
      </c>
      <c r="B46" s="368"/>
      <c r="C46" s="305"/>
      <c r="D46" s="306"/>
      <c r="E46" s="367"/>
      <c r="F46" s="367"/>
      <c r="G46" s="367"/>
      <c r="H46" s="367"/>
      <c r="I46" s="367"/>
      <c r="J46" s="318"/>
      <c r="K46" s="319"/>
    </row>
    <row r="47" spans="1:11" ht="12.75">
      <c r="A47" s="340" t="s">
        <v>735</v>
      </c>
      <c r="B47" s="340"/>
      <c r="C47" s="321"/>
      <c r="D47" s="322"/>
      <c r="E47" s="367"/>
      <c r="F47" s="367"/>
      <c r="G47" s="367"/>
      <c r="H47" s="367"/>
      <c r="I47" s="367"/>
      <c r="J47" s="318"/>
      <c r="K47" s="319"/>
    </row>
    <row r="48" spans="1:11" ht="12.75">
      <c r="A48" s="340" t="s">
        <v>736</v>
      </c>
      <c r="B48" s="340"/>
      <c r="C48" s="321"/>
      <c r="D48" s="322"/>
      <c r="E48" s="367"/>
      <c r="F48" s="367"/>
      <c r="G48" s="367"/>
      <c r="H48" s="367"/>
      <c r="I48" s="367"/>
      <c r="J48" s="318"/>
      <c r="K48" s="319"/>
    </row>
    <row r="49" spans="1:11" ht="12.75">
      <c r="A49" s="371" t="s">
        <v>737</v>
      </c>
      <c r="B49" s="372"/>
      <c r="C49" s="373"/>
      <c r="D49" s="374">
        <v>48931728</v>
      </c>
      <c r="E49" s="375" t="s">
        <v>738</v>
      </c>
      <c r="F49" s="375"/>
      <c r="G49" s="375"/>
      <c r="H49" s="375"/>
      <c r="I49" s="375"/>
      <c r="J49" s="376"/>
      <c r="K49" s="377">
        <f>K38</f>
        <v>48931728</v>
      </c>
    </row>
    <row r="50" spans="1:11" ht="12.75">
      <c r="A50" s="340" t="s">
        <v>739</v>
      </c>
      <c r="B50" s="340"/>
      <c r="C50" s="321"/>
      <c r="D50" s="322">
        <v>48931728</v>
      </c>
      <c r="E50" s="317" t="s">
        <v>740</v>
      </c>
      <c r="F50" s="317"/>
      <c r="G50" s="317"/>
      <c r="H50" s="317"/>
      <c r="I50" s="317"/>
      <c r="J50" s="318"/>
      <c r="K50" s="319">
        <v>47087728</v>
      </c>
    </row>
    <row r="51" spans="1:11" ht="12.75">
      <c r="A51" s="340" t="s">
        <v>741</v>
      </c>
      <c r="B51" s="340"/>
      <c r="C51" s="321"/>
      <c r="D51" s="322"/>
      <c r="E51" s="317" t="s">
        <v>742</v>
      </c>
      <c r="F51" s="317"/>
      <c r="G51" s="317"/>
      <c r="H51" s="317"/>
      <c r="I51" s="317"/>
      <c r="J51" s="318"/>
      <c r="K51" s="319">
        <v>1844000</v>
      </c>
    </row>
  </sheetData>
  <sheetProtection selectLockedCells="1" selectUnlockedCells="1"/>
  <mergeCells count="72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75" right="0.75" top="1" bottom="1" header="0.5" footer="0.5118055555555555"/>
  <pageSetup horizontalDpi="300" verticalDpi="300" orientation="portrait" paperSize="9" scale="90"/>
  <headerFooter alignWithMargins="0">
    <oddHeader>&amp;C22.melléklet a 2/2016. (III. 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1"/>
  <sheetViews>
    <sheetView workbookViewId="0" topLeftCell="A1">
      <selection activeCell="A1" sqref="A1"/>
    </sheetView>
  </sheetViews>
  <sheetFormatPr defaultColWidth="9.140625" defaultRowHeight="15"/>
  <cols>
    <col min="1" max="1" width="42.140625" style="0" customWidth="1"/>
    <col min="3" max="3" width="12.7109375" style="0" customWidth="1"/>
    <col min="4" max="4" width="11.140625" style="0" customWidth="1"/>
    <col min="5" max="5" width="13.00390625" style="0" customWidth="1"/>
    <col min="6" max="6" width="12.140625" style="0" customWidth="1"/>
  </cols>
  <sheetData>
    <row r="1" spans="1:6" ht="20.25" customHeight="1">
      <c r="A1" s="76" t="s">
        <v>0</v>
      </c>
      <c r="B1" s="76"/>
      <c r="C1" s="76"/>
      <c r="D1" s="76"/>
      <c r="E1" s="76"/>
      <c r="F1" s="77"/>
    </row>
    <row r="2" spans="1:6" ht="19.5" customHeight="1">
      <c r="A2" s="78" t="s">
        <v>282</v>
      </c>
      <c r="B2" s="78"/>
      <c r="C2" s="78"/>
      <c r="D2" s="78"/>
      <c r="E2" s="78"/>
      <c r="F2" s="77"/>
    </row>
    <row r="3" spans="1:6" ht="12.75">
      <c r="A3" s="79"/>
      <c r="B3" s="77"/>
      <c r="C3" s="77"/>
      <c r="D3" s="77"/>
      <c r="E3" s="77"/>
      <c r="F3" s="77"/>
    </row>
    <row r="4" spans="1:6" ht="12.75">
      <c r="A4" s="8" t="s">
        <v>283</v>
      </c>
      <c r="B4" s="77"/>
      <c r="C4" s="77"/>
      <c r="D4" s="77"/>
      <c r="E4" s="77"/>
      <c r="F4" s="77"/>
    </row>
    <row r="5" spans="1:6" s="4" customFormat="1" ht="12.75">
      <c r="A5" s="80" t="s">
        <v>28</v>
      </c>
      <c r="B5" s="81" t="s">
        <v>29</v>
      </c>
      <c r="C5" s="82" t="s">
        <v>284</v>
      </c>
      <c r="D5" s="82" t="s">
        <v>285</v>
      </c>
      <c r="E5" s="82" t="s">
        <v>286</v>
      </c>
      <c r="F5" s="83" t="s">
        <v>40</v>
      </c>
    </row>
    <row r="6" spans="1:6" ht="12.75">
      <c r="A6" s="84" t="s">
        <v>41</v>
      </c>
      <c r="B6" s="85" t="s">
        <v>42</v>
      </c>
      <c r="C6" s="7">
        <v>9607000</v>
      </c>
      <c r="D6" s="7"/>
      <c r="E6" s="7"/>
      <c r="F6" s="86">
        <f aca="true" t="shared" si="0" ref="F6:F50">SUM(C6:E6)</f>
        <v>9607000</v>
      </c>
    </row>
    <row r="7" spans="1:6" ht="12.75">
      <c r="A7" s="84" t="s">
        <v>43</v>
      </c>
      <c r="B7" s="87" t="s">
        <v>44</v>
      </c>
      <c r="C7" s="7"/>
      <c r="D7" s="7"/>
      <c r="E7" s="7"/>
      <c r="F7" s="86">
        <f t="shared" si="0"/>
        <v>0</v>
      </c>
    </row>
    <row r="8" spans="1:6" ht="12.75">
      <c r="A8" s="84" t="s">
        <v>45</v>
      </c>
      <c r="B8" s="87" t="s">
        <v>46</v>
      </c>
      <c r="C8" s="7"/>
      <c r="D8" s="7"/>
      <c r="E8" s="7"/>
      <c r="F8" s="86">
        <f t="shared" si="0"/>
        <v>0</v>
      </c>
    </row>
    <row r="9" spans="1:6" ht="12.75">
      <c r="A9" s="88" t="s">
        <v>47</v>
      </c>
      <c r="B9" s="87" t="s">
        <v>48</v>
      </c>
      <c r="C9" s="7"/>
      <c r="D9" s="7"/>
      <c r="E9" s="7"/>
      <c r="F9" s="86">
        <f t="shared" si="0"/>
        <v>0</v>
      </c>
    </row>
    <row r="10" spans="1:6" ht="12.75">
      <c r="A10" s="88" t="s">
        <v>49</v>
      </c>
      <c r="B10" s="87" t="s">
        <v>50</v>
      </c>
      <c r="C10" s="7"/>
      <c r="D10" s="7"/>
      <c r="E10" s="7"/>
      <c r="F10" s="86">
        <f t="shared" si="0"/>
        <v>0</v>
      </c>
    </row>
    <row r="11" spans="1:6" ht="12.75">
      <c r="A11" s="88" t="s">
        <v>51</v>
      </c>
      <c r="B11" s="87" t="s">
        <v>52</v>
      </c>
      <c r="C11" s="7"/>
      <c r="D11" s="7"/>
      <c r="E11" s="7"/>
      <c r="F11" s="86">
        <f t="shared" si="0"/>
        <v>0</v>
      </c>
    </row>
    <row r="12" spans="1:6" ht="12.75">
      <c r="A12" s="88" t="s">
        <v>53</v>
      </c>
      <c r="B12" s="87" t="s">
        <v>54</v>
      </c>
      <c r="C12" s="7">
        <v>288000</v>
      </c>
      <c r="D12" s="7"/>
      <c r="E12" s="7"/>
      <c r="F12" s="86">
        <f t="shared" si="0"/>
        <v>288000</v>
      </c>
    </row>
    <row r="13" spans="1:6" ht="12.75">
      <c r="A13" s="88" t="s">
        <v>55</v>
      </c>
      <c r="B13" s="87" t="s">
        <v>56</v>
      </c>
      <c r="C13" s="7"/>
      <c r="D13" s="7"/>
      <c r="E13" s="7"/>
      <c r="F13" s="86">
        <f t="shared" si="0"/>
        <v>0</v>
      </c>
    </row>
    <row r="14" spans="1:6" ht="12.75">
      <c r="A14" s="89" t="s">
        <v>57</v>
      </c>
      <c r="B14" s="87" t="s">
        <v>58</v>
      </c>
      <c r="C14" s="7">
        <v>81000</v>
      </c>
      <c r="D14" s="7"/>
      <c r="E14" s="7"/>
      <c r="F14" s="86">
        <f t="shared" si="0"/>
        <v>81000</v>
      </c>
    </row>
    <row r="15" spans="1:6" ht="12.75">
      <c r="A15" s="89" t="s">
        <v>59</v>
      </c>
      <c r="B15" s="87" t="s">
        <v>60</v>
      </c>
      <c r="C15" s="7"/>
      <c r="D15" s="7"/>
      <c r="E15" s="7"/>
      <c r="F15" s="86">
        <f t="shared" si="0"/>
        <v>0</v>
      </c>
    </row>
    <row r="16" spans="1:6" ht="12.75">
      <c r="A16" s="89" t="s">
        <v>61</v>
      </c>
      <c r="B16" s="87" t="s">
        <v>62</v>
      </c>
      <c r="C16" s="7"/>
      <c r="D16" s="7"/>
      <c r="E16" s="7"/>
      <c r="F16" s="86">
        <f t="shared" si="0"/>
        <v>0</v>
      </c>
    </row>
    <row r="17" spans="1:6" ht="12.75">
      <c r="A17" s="89" t="s">
        <v>63</v>
      </c>
      <c r="B17" s="87" t="s">
        <v>64</v>
      </c>
      <c r="C17" s="7"/>
      <c r="D17" s="7"/>
      <c r="E17" s="7"/>
      <c r="F17" s="86">
        <f t="shared" si="0"/>
        <v>0</v>
      </c>
    </row>
    <row r="18" spans="1:6" ht="12.75">
      <c r="A18" s="89" t="s">
        <v>65</v>
      </c>
      <c r="B18" s="87" t="s">
        <v>66</v>
      </c>
      <c r="C18" s="7"/>
      <c r="D18" s="7"/>
      <c r="E18" s="7"/>
      <c r="F18" s="86">
        <f t="shared" si="0"/>
        <v>0</v>
      </c>
    </row>
    <row r="19" spans="1:6" s="4" customFormat="1" ht="12.75">
      <c r="A19" s="90" t="s">
        <v>67</v>
      </c>
      <c r="B19" s="91" t="s">
        <v>68</v>
      </c>
      <c r="C19" s="9">
        <f>SUM(C6:C18)</f>
        <v>9976000</v>
      </c>
      <c r="D19" s="9">
        <f>SUM(D6:D18)</f>
        <v>0</v>
      </c>
      <c r="E19" s="9">
        <f>SUM(E6:E18)</f>
        <v>0</v>
      </c>
      <c r="F19" s="86">
        <f t="shared" si="0"/>
        <v>9976000</v>
      </c>
    </row>
    <row r="20" spans="1:6" ht="12.75">
      <c r="A20" s="89" t="s">
        <v>69</v>
      </c>
      <c r="B20" s="87" t="s">
        <v>70</v>
      </c>
      <c r="C20" s="7"/>
      <c r="D20" s="7"/>
      <c r="E20" s="7"/>
      <c r="F20" s="86">
        <f t="shared" si="0"/>
        <v>0</v>
      </c>
    </row>
    <row r="21" spans="1:6" ht="12.75">
      <c r="A21" s="89" t="s">
        <v>71</v>
      </c>
      <c r="B21" s="87" t="s">
        <v>72</v>
      </c>
      <c r="C21" s="7"/>
      <c r="D21" s="7"/>
      <c r="E21" s="7"/>
      <c r="F21" s="86">
        <f t="shared" si="0"/>
        <v>0</v>
      </c>
    </row>
    <row r="22" spans="1:6" ht="12.75">
      <c r="A22" s="92" t="s">
        <v>73</v>
      </c>
      <c r="B22" s="87" t="s">
        <v>74</v>
      </c>
      <c r="C22" s="7"/>
      <c r="D22" s="7"/>
      <c r="E22" s="7"/>
      <c r="F22" s="86">
        <f t="shared" si="0"/>
        <v>0</v>
      </c>
    </row>
    <row r="23" spans="1:6" s="4" customFormat="1" ht="12.75">
      <c r="A23" s="93" t="s">
        <v>75</v>
      </c>
      <c r="B23" s="91" t="s">
        <v>76</v>
      </c>
      <c r="C23" s="9">
        <f>SUM(C20:C22)</f>
        <v>0</v>
      </c>
      <c r="D23" s="9">
        <f>SUM(D20:D22)</f>
        <v>0</v>
      </c>
      <c r="E23" s="9">
        <f>SUM(E20:E22)</f>
        <v>0</v>
      </c>
      <c r="F23" s="86">
        <f t="shared" si="0"/>
        <v>0</v>
      </c>
    </row>
    <row r="24" spans="1:6" s="4" customFormat="1" ht="12.75">
      <c r="A24" s="94" t="s">
        <v>77</v>
      </c>
      <c r="B24" s="95" t="s">
        <v>78</v>
      </c>
      <c r="C24" s="9">
        <f>C19+C23</f>
        <v>9976000</v>
      </c>
      <c r="D24" s="9">
        <f>D19+D23</f>
        <v>0</v>
      </c>
      <c r="E24" s="9">
        <f>E19+E23</f>
        <v>0</v>
      </c>
      <c r="F24" s="86">
        <f t="shared" si="0"/>
        <v>9976000</v>
      </c>
    </row>
    <row r="25" spans="1:6" ht="12.75">
      <c r="A25" s="96" t="s">
        <v>79</v>
      </c>
      <c r="B25" s="95" t="s">
        <v>80</v>
      </c>
      <c r="C25" s="9">
        <v>2693000</v>
      </c>
      <c r="D25" s="9"/>
      <c r="E25" s="9"/>
      <c r="F25" s="86">
        <f t="shared" si="0"/>
        <v>2693000</v>
      </c>
    </row>
    <row r="26" spans="1:6" ht="12.75">
      <c r="A26" s="89" t="s">
        <v>81</v>
      </c>
      <c r="B26" s="87" t="s">
        <v>82</v>
      </c>
      <c r="C26" s="7"/>
      <c r="D26" s="7"/>
      <c r="E26" s="7"/>
      <c r="F26" s="86">
        <f t="shared" si="0"/>
        <v>0</v>
      </c>
    </row>
    <row r="27" spans="1:6" ht="12.75">
      <c r="A27" s="89" t="s">
        <v>83</v>
      </c>
      <c r="B27" s="87" t="s">
        <v>84</v>
      </c>
      <c r="C27" s="7"/>
      <c r="D27" s="7">
        <v>65000</v>
      </c>
      <c r="E27" s="7"/>
      <c r="F27" s="86">
        <f t="shared" si="0"/>
        <v>65000</v>
      </c>
    </row>
    <row r="28" spans="1:6" ht="12.75">
      <c r="A28" s="89" t="s">
        <v>85</v>
      </c>
      <c r="B28" s="87" t="s">
        <v>86</v>
      </c>
      <c r="C28" s="7"/>
      <c r="D28" s="7"/>
      <c r="E28" s="7"/>
      <c r="F28" s="86">
        <f t="shared" si="0"/>
        <v>0</v>
      </c>
    </row>
    <row r="29" spans="1:6" s="4" customFormat="1" ht="12.75">
      <c r="A29" s="93" t="s">
        <v>87</v>
      </c>
      <c r="B29" s="91" t="s">
        <v>88</v>
      </c>
      <c r="C29" s="9">
        <f>SUM(C26:C28)</f>
        <v>0</v>
      </c>
      <c r="D29" s="9">
        <f>SUM(D26:D28)</f>
        <v>65000</v>
      </c>
      <c r="E29" s="9">
        <f>SUM(E26:E28)</f>
        <v>0</v>
      </c>
      <c r="F29" s="86">
        <f t="shared" si="0"/>
        <v>65000</v>
      </c>
    </row>
    <row r="30" spans="1:6" ht="12.75">
      <c r="A30" s="89" t="s">
        <v>89</v>
      </c>
      <c r="B30" s="87" t="s">
        <v>90</v>
      </c>
      <c r="C30" s="7"/>
      <c r="D30" s="7"/>
      <c r="E30" s="7"/>
      <c r="F30" s="86">
        <f t="shared" si="0"/>
        <v>0</v>
      </c>
    </row>
    <row r="31" spans="1:6" ht="12.75">
      <c r="A31" s="89" t="s">
        <v>91</v>
      </c>
      <c r="B31" s="87" t="s">
        <v>92</v>
      </c>
      <c r="C31" s="7"/>
      <c r="D31" s="7"/>
      <c r="E31" s="7"/>
      <c r="F31" s="86">
        <f t="shared" si="0"/>
        <v>0</v>
      </c>
    </row>
    <row r="32" spans="1:6" s="4" customFormat="1" ht="15" customHeight="1">
      <c r="A32" s="93" t="s">
        <v>93</v>
      </c>
      <c r="B32" s="91" t="s">
        <v>94</v>
      </c>
      <c r="C32" s="9">
        <f>SUM(C30:C31)</f>
        <v>0</v>
      </c>
      <c r="D32" s="9">
        <f>SUM(D30:D31)</f>
        <v>0</v>
      </c>
      <c r="E32" s="9">
        <f>SUM(E30:E31)</f>
        <v>0</v>
      </c>
      <c r="F32" s="86">
        <f t="shared" si="0"/>
        <v>0</v>
      </c>
    </row>
    <row r="33" spans="1:6" ht="12.75">
      <c r="A33" s="89" t="s">
        <v>95</v>
      </c>
      <c r="B33" s="87" t="s">
        <v>96</v>
      </c>
      <c r="C33" s="7"/>
      <c r="D33" s="7">
        <v>150000</v>
      </c>
      <c r="E33" s="7"/>
      <c r="F33" s="86">
        <f t="shared" si="0"/>
        <v>150000</v>
      </c>
    </row>
    <row r="34" spans="1:6" ht="12.75">
      <c r="A34" s="89" t="s">
        <v>97</v>
      </c>
      <c r="B34" s="87" t="s">
        <v>98</v>
      </c>
      <c r="C34" s="7"/>
      <c r="D34" s="7"/>
      <c r="E34" s="7">
        <v>2169000</v>
      </c>
      <c r="F34" s="86">
        <f t="shared" si="0"/>
        <v>2169000</v>
      </c>
    </row>
    <row r="35" spans="1:6" ht="12.75">
      <c r="A35" s="89" t="s">
        <v>99</v>
      </c>
      <c r="B35" s="87" t="s">
        <v>100</v>
      </c>
      <c r="C35" s="7"/>
      <c r="D35" s="7"/>
      <c r="E35" s="7"/>
      <c r="F35" s="86">
        <f t="shared" si="0"/>
        <v>0</v>
      </c>
    </row>
    <row r="36" spans="1:6" ht="12.75">
      <c r="A36" s="89" t="s">
        <v>101</v>
      </c>
      <c r="B36" s="87" t="s">
        <v>102</v>
      </c>
      <c r="C36" s="7"/>
      <c r="D36" s="7">
        <v>20000</v>
      </c>
      <c r="E36" s="7"/>
      <c r="F36" s="86">
        <f t="shared" si="0"/>
        <v>20000</v>
      </c>
    </row>
    <row r="37" spans="1:6" ht="12.75">
      <c r="A37" s="97" t="s">
        <v>103</v>
      </c>
      <c r="B37" s="87" t="s">
        <v>104</v>
      </c>
      <c r="C37" s="7"/>
      <c r="D37" s="7"/>
      <c r="E37" s="7"/>
      <c r="F37" s="86">
        <f t="shared" si="0"/>
        <v>0</v>
      </c>
    </row>
    <row r="38" spans="1:6" ht="12.75">
      <c r="A38" s="92" t="s">
        <v>105</v>
      </c>
      <c r="B38" s="87" t="s">
        <v>106</v>
      </c>
      <c r="C38" s="7"/>
      <c r="D38" s="7"/>
      <c r="E38" s="7"/>
      <c r="F38" s="86">
        <f t="shared" si="0"/>
        <v>0</v>
      </c>
    </row>
    <row r="39" spans="1:6" ht="12.75">
      <c r="A39" s="89" t="s">
        <v>107</v>
      </c>
      <c r="B39" s="87" t="s">
        <v>108</v>
      </c>
      <c r="C39" s="7"/>
      <c r="D39" s="7">
        <v>60864</v>
      </c>
      <c r="E39" s="7"/>
      <c r="F39" s="86">
        <f t="shared" si="0"/>
        <v>60864</v>
      </c>
    </row>
    <row r="40" spans="1:6" s="4" customFormat="1" ht="12.75">
      <c r="A40" s="93" t="s">
        <v>109</v>
      </c>
      <c r="B40" s="91" t="s">
        <v>110</v>
      </c>
      <c r="C40" s="9">
        <f>SUM(C33:C39)</f>
        <v>0</v>
      </c>
      <c r="D40" s="9">
        <f>SUM(D33:D39)</f>
        <v>230864</v>
      </c>
      <c r="E40" s="9">
        <f>SUM(E33:E39)</f>
        <v>2169000</v>
      </c>
      <c r="F40" s="86">
        <f t="shared" si="0"/>
        <v>2399864</v>
      </c>
    </row>
    <row r="41" spans="1:6" ht="12.75">
      <c r="A41" s="89" t="s">
        <v>111</v>
      </c>
      <c r="B41" s="87" t="s">
        <v>112</v>
      </c>
      <c r="C41" s="7"/>
      <c r="D41" s="7">
        <v>20000</v>
      </c>
      <c r="E41" s="7"/>
      <c r="F41" s="86">
        <f t="shared" si="0"/>
        <v>20000</v>
      </c>
    </row>
    <row r="42" spans="1:6" ht="12.75">
      <c r="A42" s="89" t="s">
        <v>113</v>
      </c>
      <c r="B42" s="87" t="s">
        <v>114</v>
      </c>
      <c r="C42" s="7"/>
      <c r="D42" s="7"/>
      <c r="E42" s="7"/>
      <c r="F42" s="86">
        <f t="shared" si="0"/>
        <v>0</v>
      </c>
    </row>
    <row r="43" spans="1:6" s="4" customFormat="1" ht="12.75">
      <c r="A43" s="93" t="s">
        <v>115</v>
      </c>
      <c r="B43" s="91" t="s">
        <v>116</v>
      </c>
      <c r="C43" s="9">
        <f>SUM(C41:C42)</f>
        <v>0</v>
      </c>
      <c r="D43" s="9">
        <f>SUM(D41:D42)</f>
        <v>20000</v>
      </c>
      <c r="E43" s="9">
        <f>SUM(E41:E42)</f>
        <v>0</v>
      </c>
      <c r="F43" s="86">
        <f t="shared" si="0"/>
        <v>20000</v>
      </c>
    </row>
    <row r="44" spans="1:6" ht="12.75">
      <c r="A44" s="89" t="s">
        <v>117</v>
      </c>
      <c r="B44" s="87" t="s">
        <v>118</v>
      </c>
      <c r="C44" s="7"/>
      <c r="D44" s="7">
        <v>80000</v>
      </c>
      <c r="E44" s="7">
        <v>585000</v>
      </c>
      <c r="F44" s="86">
        <f t="shared" si="0"/>
        <v>665000</v>
      </c>
    </row>
    <row r="45" spans="1:6" ht="12.75">
      <c r="A45" s="89" t="s">
        <v>119</v>
      </c>
      <c r="B45" s="87" t="s">
        <v>120</v>
      </c>
      <c r="C45" s="7"/>
      <c r="D45" s="7"/>
      <c r="E45" s="98"/>
      <c r="F45" s="86">
        <f t="shared" si="0"/>
        <v>0</v>
      </c>
    </row>
    <row r="46" spans="1:6" ht="12.75">
      <c r="A46" s="89" t="s">
        <v>121</v>
      </c>
      <c r="B46" s="87" t="s">
        <v>122</v>
      </c>
      <c r="C46" s="7"/>
      <c r="D46" s="7"/>
      <c r="E46" s="7"/>
      <c r="F46" s="86">
        <f t="shared" si="0"/>
        <v>0</v>
      </c>
    </row>
    <row r="47" spans="1:6" ht="12.75">
      <c r="A47" s="89" t="s">
        <v>123</v>
      </c>
      <c r="B47" s="87" t="s">
        <v>124</v>
      </c>
      <c r="C47" s="7"/>
      <c r="D47" s="7"/>
      <c r="E47" s="7"/>
      <c r="F47" s="86">
        <f t="shared" si="0"/>
        <v>0</v>
      </c>
    </row>
    <row r="48" spans="1:6" ht="12.75">
      <c r="A48" s="89" t="s">
        <v>125</v>
      </c>
      <c r="B48" s="87" t="s">
        <v>126</v>
      </c>
      <c r="C48" s="7"/>
      <c r="D48" s="7"/>
      <c r="E48" s="7"/>
      <c r="F48" s="86">
        <f t="shared" si="0"/>
        <v>0</v>
      </c>
    </row>
    <row r="49" spans="1:6" s="4" customFormat="1" ht="12.75">
      <c r="A49" s="93" t="s">
        <v>127</v>
      </c>
      <c r="B49" s="91" t="s">
        <v>128</v>
      </c>
      <c r="C49" s="9">
        <f>SUM(C44:C48)</f>
        <v>0</v>
      </c>
      <c r="D49" s="9">
        <f>SUM(D44:D48)</f>
        <v>80000</v>
      </c>
      <c r="E49" s="9">
        <f>SUM(E44:E48)</f>
        <v>585000</v>
      </c>
      <c r="F49" s="86">
        <f t="shared" si="0"/>
        <v>665000</v>
      </c>
    </row>
    <row r="50" spans="1:6" ht="12.75">
      <c r="A50" s="96" t="s">
        <v>129</v>
      </c>
      <c r="B50" s="95" t="s">
        <v>130</v>
      </c>
      <c r="C50" s="9">
        <f>C29+C32+C40+C43+C49</f>
        <v>0</v>
      </c>
      <c r="D50" s="9">
        <f>D29+D32+D40+D43+D49</f>
        <v>395864</v>
      </c>
      <c r="E50" s="9">
        <f>E29+E32+E40+E43+E49</f>
        <v>2754000</v>
      </c>
      <c r="F50" s="86">
        <f t="shared" si="0"/>
        <v>3149864</v>
      </c>
    </row>
    <row r="51" spans="1:6" ht="12.75">
      <c r="A51" s="99" t="s">
        <v>131</v>
      </c>
      <c r="B51" s="87" t="s">
        <v>132</v>
      </c>
      <c r="C51" s="7"/>
      <c r="D51" s="7"/>
      <c r="E51" s="7"/>
      <c r="F51" s="86"/>
    </row>
    <row r="52" spans="1:6" ht="12.75">
      <c r="A52" s="99" t="s">
        <v>133</v>
      </c>
      <c r="B52" s="87" t="s">
        <v>134</v>
      </c>
      <c r="C52" s="7"/>
      <c r="D52" s="7"/>
      <c r="E52" s="7"/>
      <c r="F52" s="86"/>
    </row>
    <row r="53" spans="1:6" ht="12.75">
      <c r="A53" s="100" t="s">
        <v>135</v>
      </c>
      <c r="B53" s="87" t="s">
        <v>136</v>
      </c>
      <c r="C53" s="7"/>
      <c r="D53" s="7"/>
      <c r="E53" s="7"/>
      <c r="F53" s="86"/>
    </row>
    <row r="54" spans="1:6" ht="12.75">
      <c r="A54" s="100" t="s">
        <v>137</v>
      </c>
      <c r="B54" s="87" t="s">
        <v>138</v>
      </c>
      <c r="C54" s="7"/>
      <c r="D54" s="7"/>
      <c r="E54" s="7"/>
      <c r="F54" s="86"/>
    </row>
    <row r="55" spans="1:6" ht="12.75">
      <c r="A55" s="100" t="s">
        <v>139</v>
      </c>
      <c r="B55" s="87" t="s">
        <v>140</v>
      </c>
      <c r="C55" s="7"/>
      <c r="D55" s="7"/>
      <c r="E55" s="7"/>
      <c r="F55" s="86"/>
    </row>
    <row r="56" spans="1:6" ht="12.75">
      <c r="A56" s="99" t="s">
        <v>141</v>
      </c>
      <c r="B56" s="87" t="s">
        <v>142</v>
      </c>
      <c r="C56" s="7"/>
      <c r="D56" s="7"/>
      <c r="E56" s="7"/>
      <c r="F56" s="86"/>
    </row>
    <row r="57" spans="1:6" ht="12.75">
      <c r="A57" s="99" t="s">
        <v>143</v>
      </c>
      <c r="B57" s="87" t="s">
        <v>144</v>
      </c>
      <c r="C57" s="7"/>
      <c r="D57" s="7"/>
      <c r="E57" s="7"/>
      <c r="F57" s="86"/>
    </row>
    <row r="58" spans="1:6" ht="12.75">
      <c r="A58" s="99" t="s">
        <v>145</v>
      </c>
      <c r="B58" s="87" t="s">
        <v>146</v>
      </c>
      <c r="C58" s="7"/>
      <c r="D58" s="7"/>
      <c r="E58" s="7"/>
      <c r="F58" s="86"/>
    </row>
    <row r="59" spans="1:6" ht="12.75">
      <c r="A59" s="101" t="s">
        <v>147</v>
      </c>
      <c r="B59" s="95" t="s">
        <v>148</v>
      </c>
      <c r="C59" s="9"/>
      <c r="D59" s="9"/>
      <c r="E59" s="9"/>
      <c r="F59" s="86"/>
    </row>
    <row r="60" spans="1:6" ht="12.75">
      <c r="A60" s="102" t="s">
        <v>149</v>
      </c>
      <c r="B60" s="87" t="s">
        <v>150</v>
      </c>
      <c r="C60" s="7"/>
      <c r="D60" s="7"/>
      <c r="E60" s="7"/>
      <c r="F60" s="86"/>
    </row>
    <row r="61" spans="1:6" ht="12.75">
      <c r="A61" s="102" t="s">
        <v>151</v>
      </c>
      <c r="B61" s="87" t="s">
        <v>152</v>
      </c>
      <c r="C61" s="7"/>
      <c r="D61" s="7"/>
      <c r="E61" s="7"/>
      <c r="F61" s="86"/>
    </row>
    <row r="62" spans="1:6" ht="12.75">
      <c r="A62" s="102" t="s">
        <v>153</v>
      </c>
      <c r="B62" s="87" t="s">
        <v>154</v>
      </c>
      <c r="C62" s="7"/>
      <c r="D62" s="7"/>
      <c r="E62" s="7"/>
      <c r="F62" s="86"/>
    </row>
    <row r="63" spans="1:6" ht="12.75">
      <c r="A63" s="102" t="s">
        <v>155</v>
      </c>
      <c r="B63" s="87" t="s">
        <v>156</v>
      </c>
      <c r="C63" s="7"/>
      <c r="D63" s="7"/>
      <c r="E63" s="7"/>
      <c r="F63" s="86"/>
    </row>
    <row r="64" spans="1:6" ht="12.75">
      <c r="A64" s="102" t="s">
        <v>157</v>
      </c>
      <c r="B64" s="87" t="s">
        <v>158</v>
      </c>
      <c r="C64" s="7"/>
      <c r="D64" s="7"/>
      <c r="E64" s="7"/>
      <c r="F64" s="86"/>
    </row>
    <row r="65" spans="1:6" ht="12.75">
      <c r="A65" s="102" t="s">
        <v>159</v>
      </c>
      <c r="B65" s="87" t="s">
        <v>160</v>
      </c>
      <c r="C65" s="7"/>
      <c r="D65" s="7"/>
      <c r="E65" s="7"/>
      <c r="F65" s="86"/>
    </row>
    <row r="66" spans="1:6" ht="12.75">
      <c r="A66" s="102" t="s">
        <v>161</v>
      </c>
      <c r="B66" s="87" t="s">
        <v>162</v>
      </c>
      <c r="C66" s="7"/>
      <c r="D66" s="7"/>
      <c r="E66" s="7"/>
      <c r="F66" s="86"/>
    </row>
    <row r="67" spans="1:6" ht="12.75">
      <c r="A67" s="102" t="s">
        <v>163</v>
      </c>
      <c r="B67" s="87" t="s">
        <v>164</v>
      </c>
      <c r="C67" s="7"/>
      <c r="D67" s="7"/>
      <c r="E67" s="7"/>
      <c r="F67" s="86"/>
    </row>
    <row r="68" spans="1:6" ht="12.75">
      <c r="A68" s="102" t="s">
        <v>165</v>
      </c>
      <c r="B68" s="87" t="s">
        <v>166</v>
      </c>
      <c r="C68" s="7"/>
      <c r="D68" s="7"/>
      <c r="E68" s="7"/>
      <c r="F68" s="86"/>
    </row>
    <row r="69" spans="1:6" ht="12.75">
      <c r="A69" s="103" t="s">
        <v>167</v>
      </c>
      <c r="B69" s="87" t="s">
        <v>168</v>
      </c>
      <c r="C69" s="7"/>
      <c r="D69" s="7"/>
      <c r="E69" s="7"/>
      <c r="F69" s="86"/>
    </row>
    <row r="70" spans="1:6" ht="12.75">
      <c r="A70" s="102" t="s">
        <v>169</v>
      </c>
      <c r="B70" s="87" t="s">
        <v>170</v>
      </c>
      <c r="C70" s="7"/>
      <c r="D70" s="7"/>
      <c r="E70" s="7"/>
      <c r="F70" s="86"/>
    </row>
    <row r="71" spans="1:6" ht="12.75">
      <c r="A71" s="103" t="s">
        <v>171</v>
      </c>
      <c r="B71" s="87" t="s">
        <v>172</v>
      </c>
      <c r="C71" s="7"/>
      <c r="D71" s="7"/>
      <c r="E71" s="7"/>
      <c r="F71" s="86"/>
    </row>
    <row r="72" spans="1:6" ht="12.75">
      <c r="A72" s="103" t="s">
        <v>173</v>
      </c>
      <c r="B72" s="87" t="s">
        <v>174</v>
      </c>
      <c r="C72" s="7"/>
      <c r="D72" s="7"/>
      <c r="E72" s="7"/>
      <c r="F72" s="86"/>
    </row>
    <row r="73" spans="1:6" ht="12.75">
      <c r="A73" s="101" t="s">
        <v>175</v>
      </c>
      <c r="B73" s="95" t="s">
        <v>176</v>
      </c>
      <c r="C73" s="9"/>
      <c r="D73" s="9"/>
      <c r="E73" s="9"/>
      <c r="F73" s="86"/>
    </row>
    <row r="74" spans="1:6" ht="12.75">
      <c r="A74" s="104" t="s">
        <v>177</v>
      </c>
      <c r="B74" s="95"/>
      <c r="C74" s="7"/>
      <c r="D74" s="7"/>
      <c r="E74" s="7"/>
      <c r="F74" s="86"/>
    </row>
    <row r="75" spans="1:6" ht="12.75">
      <c r="A75" s="105" t="s">
        <v>178</v>
      </c>
      <c r="B75" s="87" t="s">
        <v>179</v>
      </c>
      <c r="C75" s="7"/>
      <c r="D75" s="7"/>
      <c r="E75" s="7"/>
      <c r="F75" s="86"/>
    </row>
    <row r="76" spans="1:6" ht="12.75">
      <c r="A76" s="105" t="s">
        <v>180</v>
      </c>
      <c r="B76" s="87" t="s">
        <v>181</v>
      </c>
      <c r="C76" s="7"/>
      <c r="D76" s="7"/>
      <c r="E76" s="7"/>
      <c r="F76" s="86"/>
    </row>
    <row r="77" spans="1:6" ht="12.75">
      <c r="A77" s="105" t="s">
        <v>182</v>
      </c>
      <c r="B77" s="87" t="s">
        <v>183</v>
      </c>
      <c r="C77" s="7"/>
      <c r="D77" s="7"/>
      <c r="E77" s="7"/>
      <c r="F77" s="86"/>
    </row>
    <row r="78" spans="1:6" ht="12.75">
      <c r="A78" s="105" t="s">
        <v>184</v>
      </c>
      <c r="B78" s="87" t="s">
        <v>185</v>
      </c>
      <c r="C78" s="7"/>
      <c r="D78" s="7"/>
      <c r="E78" s="7"/>
      <c r="F78" s="86"/>
    </row>
    <row r="79" spans="1:6" ht="12.75">
      <c r="A79" s="92" t="s">
        <v>186</v>
      </c>
      <c r="B79" s="87" t="s">
        <v>187</v>
      </c>
      <c r="C79" s="7"/>
      <c r="D79" s="7"/>
      <c r="E79" s="7"/>
      <c r="F79" s="86"/>
    </row>
    <row r="80" spans="1:6" ht="12.75">
      <c r="A80" s="92" t="s">
        <v>188</v>
      </c>
      <c r="B80" s="87" t="s">
        <v>189</v>
      </c>
      <c r="C80" s="7"/>
      <c r="D80" s="7"/>
      <c r="E80" s="7"/>
      <c r="F80" s="86"/>
    </row>
    <row r="81" spans="1:6" ht="12.75">
      <c r="A81" s="92" t="s">
        <v>190</v>
      </c>
      <c r="B81" s="87" t="s">
        <v>191</v>
      </c>
      <c r="C81" s="7"/>
      <c r="D81" s="7"/>
      <c r="E81" s="7"/>
      <c r="F81" s="86"/>
    </row>
    <row r="82" spans="1:6" ht="12.75">
      <c r="A82" s="106" t="s">
        <v>192</v>
      </c>
      <c r="B82" s="95" t="s">
        <v>193</v>
      </c>
      <c r="C82" s="9"/>
      <c r="D82" s="9"/>
      <c r="E82" s="9"/>
      <c r="F82" s="86"/>
    </row>
    <row r="83" spans="1:6" ht="12.75">
      <c r="A83" s="99" t="s">
        <v>194</v>
      </c>
      <c r="B83" s="87" t="s">
        <v>195</v>
      </c>
      <c r="C83" s="7"/>
      <c r="D83" s="7"/>
      <c r="E83" s="7"/>
      <c r="F83" s="86"/>
    </row>
    <row r="84" spans="1:6" ht="12.75">
      <c r="A84" s="99" t="s">
        <v>196</v>
      </c>
      <c r="B84" s="87" t="s">
        <v>197</v>
      </c>
      <c r="C84" s="7"/>
      <c r="D84" s="7"/>
      <c r="E84" s="7"/>
      <c r="F84" s="86"/>
    </row>
    <row r="85" spans="1:6" ht="12.75">
      <c r="A85" s="99" t="s">
        <v>198</v>
      </c>
      <c r="B85" s="87" t="s">
        <v>199</v>
      </c>
      <c r="C85" s="7"/>
      <c r="D85" s="7"/>
      <c r="E85" s="7"/>
      <c r="F85" s="86"/>
    </row>
    <row r="86" spans="1:6" ht="12.75">
      <c r="A86" s="99" t="s">
        <v>200</v>
      </c>
      <c r="B86" s="87" t="s">
        <v>201</v>
      </c>
      <c r="C86" s="7"/>
      <c r="D86" s="7"/>
      <c r="E86" s="7"/>
      <c r="F86" s="86"/>
    </row>
    <row r="87" spans="1:6" ht="12.75">
      <c r="A87" s="101" t="s">
        <v>202</v>
      </c>
      <c r="B87" s="95" t="s">
        <v>203</v>
      </c>
      <c r="C87" s="9"/>
      <c r="D87" s="9"/>
      <c r="E87" s="9"/>
      <c r="F87" s="86"/>
    </row>
    <row r="88" spans="1:6" ht="12.75">
      <c r="A88" s="99" t="s">
        <v>204</v>
      </c>
      <c r="B88" s="87" t="s">
        <v>205</v>
      </c>
      <c r="C88" s="7"/>
      <c r="D88" s="7"/>
      <c r="E88" s="7"/>
      <c r="F88" s="86"/>
    </row>
    <row r="89" spans="1:6" ht="12.75">
      <c r="A89" s="99" t="s">
        <v>206</v>
      </c>
      <c r="B89" s="87" t="s">
        <v>207</v>
      </c>
      <c r="C89" s="7"/>
      <c r="D89" s="7"/>
      <c r="E89" s="7"/>
      <c r="F89" s="86"/>
    </row>
    <row r="90" spans="1:6" ht="12.75">
      <c r="A90" s="99" t="s">
        <v>208</v>
      </c>
      <c r="B90" s="87" t="s">
        <v>209</v>
      </c>
      <c r="C90" s="7"/>
      <c r="D90" s="7"/>
      <c r="E90" s="7"/>
      <c r="F90" s="86"/>
    </row>
    <row r="91" spans="1:6" ht="12.75">
      <c r="A91" s="99" t="s">
        <v>210</v>
      </c>
      <c r="B91" s="87" t="s">
        <v>211</v>
      </c>
      <c r="C91" s="7"/>
      <c r="D91" s="7"/>
      <c r="E91" s="7"/>
      <c r="F91" s="86"/>
    </row>
    <row r="92" spans="1:6" ht="12.75">
      <c r="A92" s="99" t="s">
        <v>212</v>
      </c>
      <c r="B92" s="87" t="s">
        <v>213</v>
      </c>
      <c r="C92" s="7"/>
      <c r="D92" s="7"/>
      <c r="E92" s="7"/>
      <c r="F92" s="86"/>
    </row>
    <row r="93" spans="1:6" ht="12.75">
      <c r="A93" s="99" t="s">
        <v>214</v>
      </c>
      <c r="B93" s="87" t="s">
        <v>215</v>
      </c>
      <c r="C93" s="7"/>
      <c r="D93" s="7"/>
      <c r="E93" s="7"/>
      <c r="F93" s="86"/>
    </row>
    <row r="94" spans="1:6" ht="12.75">
      <c r="A94" s="99" t="s">
        <v>216</v>
      </c>
      <c r="B94" s="87" t="s">
        <v>217</v>
      </c>
      <c r="C94" s="7"/>
      <c r="D94" s="7"/>
      <c r="E94" s="7"/>
      <c r="F94" s="86"/>
    </row>
    <row r="95" spans="1:6" ht="12.75">
      <c r="A95" s="99" t="s">
        <v>218</v>
      </c>
      <c r="B95" s="87" t="s">
        <v>219</v>
      </c>
      <c r="C95" s="7"/>
      <c r="D95" s="7"/>
      <c r="E95" s="7"/>
      <c r="F95" s="86"/>
    </row>
    <row r="96" spans="1:6" ht="12.75">
      <c r="A96" s="99" t="s">
        <v>220</v>
      </c>
      <c r="B96" s="87" t="s">
        <v>221</v>
      </c>
      <c r="C96" s="9"/>
      <c r="D96" s="9"/>
      <c r="E96" s="9"/>
      <c r="F96" s="86"/>
    </row>
    <row r="97" spans="1:6" ht="12.75">
      <c r="A97" s="101" t="s">
        <v>222</v>
      </c>
      <c r="B97" s="95" t="s">
        <v>223</v>
      </c>
      <c r="C97" s="7"/>
      <c r="D97" s="7"/>
      <c r="E97" s="7"/>
      <c r="F97" s="86">
        <f>SUM(C97:E97)</f>
        <v>0</v>
      </c>
    </row>
    <row r="98" spans="1:6" ht="12.75">
      <c r="A98" s="104" t="s">
        <v>224</v>
      </c>
      <c r="B98" s="95"/>
      <c r="C98" s="9"/>
      <c r="D98" s="9"/>
      <c r="E98" s="9"/>
      <c r="F98" s="86"/>
    </row>
    <row r="99" spans="1:24" ht="12.75">
      <c r="A99" s="107" t="s">
        <v>225</v>
      </c>
      <c r="B99" s="108" t="s">
        <v>226</v>
      </c>
      <c r="C99" s="109">
        <f>C24+C25+C50+C59+C73+C82+C87+C97</f>
        <v>12669000</v>
      </c>
      <c r="D99" s="109">
        <f>D24+D25+D50+D59+D73+D82+D87+D97</f>
        <v>395864</v>
      </c>
      <c r="E99" s="109">
        <f>E24+E25+E50+E59+E73+E82+E87+E97</f>
        <v>2754000</v>
      </c>
      <c r="F99" s="109">
        <f>F24+F25+F50+F59+F73+F82+F87+F97</f>
        <v>15818864</v>
      </c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74"/>
      <c r="X99" s="74"/>
    </row>
    <row r="100" spans="1:24" ht="12.75">
      <c r="A100" s="99" t="s">
        <v>227</v>
      </c>
      <c r="B100" s="89" t="s">
        <v>228</v>
      </c>
      <c r="C100" s="109"/>
      <c r="D100" s="109"/>
      <c r="E100" s="109"/>
      <c r="F100" s="86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74"/>
      <c r="X100" s="74"/>
    </row>
    <row r="101" spans="1:24" ht="12.75">
      <c r="A101" s="99" t="s">
        <v>229</v>
      </c>
      <c r="B101" s="89" t="s">
        <v>230</v>
      </c>
      <c r="C101" s="109"/>
      <c r="D101" s="109"/>
      <c r="E101" s="109"/>
      <c r="F101" s="86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74"/>
      <c r="X101" s="74"/>
    </row>
    <row r="102" spans="1:24" ht="12.75">
      <c r="A102" s="99" t="s">
        <v>231</v>
      </c>
      <c r="B102" s="89" t="s">
        <v>232</v>
      </c>
      <c r="C102" s="111"/>
      <c r="D102" s="111"/>
      <c r="E102" s="111"/>
      <c r="F102" s="86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74"/>
      <c r="X102" s="74"/>
    </row>
    <row r="103" spans="1:24" ht="12.75">
      <c r="A103" s="113" t="s">
        <v>233</v>
      </c>
      <c r="B103" s="93" t="s">
        <v>234</v>
      </c>
      <c r="C103" s="114"/>
      <c r="D103" s="114"/>
      <c r="E103" s="114"/>
      <c r="F103" s="86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4"/>
      <c r="X103" s="74"/>
    </row>
    <row r="104" spans="1:24" ht="12.75">
      <c r="A104" s="116" t="s">
        <v>235</v>
      </c>
      <c r="B104" s="89" t="s">
        <v>236</v>
      </c>
      <c r="C104" s="114"/>
      <c r="D104" s="114"/>
      <c r="E104" s="114"/>
      <c r="F104" s="86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4"/>
      <c r="X104" s="74"/>
    </row>
    <row r="105" spans="1:24" ht="12.75">
      <c r="A105" s="116" t="s">
        <v>235</v>
      </c>
      <c r="B105" s="89" t="s">
        <v>237</v>
      </c>
      <c r="C105" s="109"/>
      <c r="D105" s="109"/>
      <c r="E105" s="109"/>
      <c r="F105" s="86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74"/>
      <c r="X105" s="74"/>
    </row>
    <row r="106" spans="1:24" ht="12.75">
      <c r="A106" s="99" t="s">
        <v>238</v>
      </c>
      <c r="B106" s="89" t="s">
        <v>239</v>
      </c>
      <c r="C106" s="109"/>
      <c r="D106" s="109"/>
      <c r="E106" s="109"/>
      <c r="F106" s="86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74"/>
      <c r="X106" s="74"/>
    </row>
    <row r="107" spans="1:24" ht="12.75">
      <c r="A107" s="99" t="s">
        <v>240</v>
      </c>
      <c r="B107" s="89" t="s">
        <v>241</v>
      </c>
      <c r="C107" s="117"/>
      <c r="D107" s="117"/>
      <c r="E107" s="117"/>
      <c r="F107" s="86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74"/>
      <c r="X107" s="74"/>
    </row>
    <row r="108" spans="1:24" ht="12.75">
      <c r="A108" s="99" t="s">
        <v>242</v>
      </c>
      <c r="B108" s="89" t="s">
        <v>243</v>
      </c>
      <c r="C108" s="114"/>
      <c r="D108" s="114"/>
      <c r="E108" s="114"/>
      <c r="F108" s="86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74"/>
      <c r="X108" s="74"/>
    </row>
    <row r="109" spans="1:24" ht="12.75">
      <c r="A109" s="99" t="s">
        <v>244</v>
      </c>
      <c r="B109" s="89" t="s">
        <v>245</v>
      </c>
      <c r="C109" s="114"/>
      <c r="D109" s="114"/>
      <c r="E109" s="114"/>
      <c r="F109" s="86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74"/>
      <c r="X109" s="74"/>
    </row>
    <row r="110" spans="1:24" ht="12.75">
      <c r="A110" s="119" t="s">
        <v>246</v>
      </c>
      <c r="B110" s="93" t="s">
        <v>247</v>
      </c>
      <c r="C110" s="114"/>
      <c r="D110" s="114"/>
      <c r="E110" s="114"/>
      <c r="F110" s="86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74"/>
      <c r="X110" s="74"/>
    </row>
    <row r="111" spans="1:24" ht="12.75">
      <c r="A111" s="116" t="s">
        <v>248</v>
      </c>
      <c r="B111" s="89" t="s">
        <v>249</v>
      </c>
      <c r="C111" s="114"/>
      <c r="D111" s="114"/>
      <c r="E111" s="114"/>
      <c r="F111" s="86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74"/>
      <c r="X111" s="74"/>
    </row>
    <row r="112" spans="1:24" ht="12.75">
      <c r="A112" s="116" t="s">
        <v>250</v>
      </c>
      <c r="B112" s="89" t="s">
        <v>251</v>
      </c>
      <c r="C112" s="114"/>
      <c r="D112" s="114"/>
      <c r="E112" s="114"/>
      <c r="F112" s="86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74"/>
      <c r="X112" s="74"/>
    </row>
    <row r="113" spans="1:24" ht="12.75">
      <c r="A113" s="119" t="s">
        <v>252</v>
      </c>
      <c r="B113" s="93" t="s">
        <v>253</v>
      </c>
      <c r="C113" s="114"/>
      <c r="D113" s="114"/>
      <c r="E113" s="114"/>
      <c r="F113" s="86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74"/>
      <c r="X113" s="74"/>
    </row>
    <row r="114" spans="1:24" ht="12.75">
      <c r="A114" s="116" t="s">
        <v>254</v>
      </c>
      <c r="B114" s="89" t="s">
        <v>255</v>
      </c>
      <c r="C114" s="117"/>
      <c r="D114" s="117"/>
      <c r="E114" s="117"/>
      <c r="F114" s="86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74"/>
      <c r="X114" s="74"/>
    </row>
    <row r="115" spans="1:24" ht="12.75">
      <c r="A115" s="116" t="s">
        <v>256</v>
      </c>
      <c r="B115" s="89" t="s">
        <v>257</v>
      </c>
      <c r="C115" s="114"/>
      <c r="D115" s="114"/>
      <c r="E115" s="114"/>
      <c r="F115" s="86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74"/>
      <c r="X115" s="74"/>
    </row>
    <row r="116" spans="1:24" ht="12.75">
      <c r="A116" s="116" t="s">
        <v>258</v>
      </c>
      <c r="B116" s="89" t="s">
        <v>259</v>
      </c>
      <c r="C116" s="109"/>
      <c r="D116" s="109"/>
      <c r="E116" s="109"/>
      <c r="F116" s="86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74"/>
      <c r="X116" s="74"/>
    </row>
    <row r="117" spans="1:24" ht="12.75">
      <c r="A117" s="116" t="s">
        <v>260</v>
      </c>
      <c r="B117" s="89" t="s">
        <v>261</v>
      </c>
      <c r="C117" s="114"/>
      <c r="D117" s="114"/>
      <c r="E117" s="114"/>
      <c r="F117" s="86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74"/>
      <c r="X117" s="74"/>
    </row>
    <row r="118" spans="1:24" ht="12.75">
      <c r="A118" s="120" t="s">
        <v>262</v>
      </c>
      <c r="B118" s="96" t="s">
        <v>263</v>
      </c>
      <c r="C118" s="114"/>
      <c r="D118" s="114"/>
      <c r="E118" s="114"/>
      <c r="F118" s="86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74"/>
      <c r="X118" s="74"/>
    </row>
    <row r="119" spans="1:24" ht="12.75">
      <c r="A119" s="116" t="s">
        <v>264</v>
      </c>
      <c r="B119" s="89" t="s">
        <v>265</v>
      </c>
      <c r="C119" s="117"/>
      <c r="D119" s="117"/>
      <c r="E119" s="117"/>
      <c r="F119" s="86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74"/>
      <c r="X119" s="74"/>
    </row>
    <row r="120" spans="1:24" ht="12.75">
      <c r="A120" s="99" t="s">
        <v>266</v>
      </c>
      <c r="B120" s="89" t="s">
        <v>267</v>
      </c>
      <c r="C120" s="109"/>
      <c r="D120" s="109"/>
      <c r="E120" s="109"/>
      <c r="F120" s="86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74"/>
      <c r="X120" s="74"/>
    </row>
    <row r="121" spans="1:24" ht="12.75">
      <c r="A121" s="116" t="s">
        <v>268</v>
      </c>
      <c r="B121" s="89" t="s">
        <v>269</v>
      </c>
      <c r="C121" s="117"/>
      <c r="D121" s="117"/>
      <c r="E121" s="117"/>
      <c r="F121" s="86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74"/>
      <c r="X121" s="74"/>
    </row>
    <row r="122" spans="1:24" s="4" customFormat="1" ht="12.75">
      <c r="A122" s="116" t="s">
        <v>270</v>
      </c>
      <c r="B122" s="89" t="s">
        <v>271</v>
      </c>
      <c r="C122" s="9"/>
      <c r="D122" s="9"/>
      <c r="E122" s="9"/>
      <c r="F122" s="86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:24" ht="12.75">
      <c r="A123" s="116" t="s">
        <v>272</v>
      </c>
      <c r="B123" s="89" t="s">
        <v>273</v>
      </c>
      <c r="C123" s="77"/>
      <c r="D123" s="77"/>
      <c r="E123" s="77"/>
      <c r="F123" s="77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</row>
    <row r="124" spans="1:24" ht="12.75">
      <c r="A124" s="120" t="s">
        <v>274</v>
      </c>
      <c r="B124" s="96" t="s">
        <v>275</v>
      </c>
      <c r="C124" s="77"/>
      <c r="D124" s="77"/>
      <c r="E124" s="77"/>
      <c r="F124" s="77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ht="12.75">
      <c r="A125" s="99" t="s">
        <v>276</v>
      </c>
      <c r="B125" s="89" t="s">
        <v>277</v>
      </c>
      <c r="C125" s="77"/>
      <c r="D125" s="77"/>
      <c r="E125" s="77"/>
      <c r="F125" s="77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</row>
    <row r="126" spans="1:24" ht="12.75">
      <c r="A126" s="99" t="s">
        <v>278</v>
      </c>
      <c r="B126" s="89" t="s">
        <v>279</v>
      </c>
      <c r="C126" s="77"/>
      <c r="D126" s="77"/>
      <c r="E126" s="77"/>
      <c r="F126" s="77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</row>
    <row r="127" spans="1:24" ht="12.75">
      <c r="A127" s="122" t="s">
        <v>280</v>
      </c>
      <c r="B127" s="123" t="s">
        <v>281</v>
      </c>
      <c r="C127" s="77"/>
      <c r="D127" s="77"/>
      <c r="E127" s="77"/>
      <c r="F127" s="77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ht="12.75">
      <c r="A128" s="124" t="s">
        <v>14</v>
      </c>
      <c r="B128" s="124"/>
      <c r="C128" s="125">
        <f>C99+C127</f>
        <v>12669000</v>
      </c>
      <c r="D128" s="125">
        <f>D99+D127</f>
        <v>395864</v>
      </c>
      <c r="E128" s="125">
        <f>E99+E127</f>
        <v>2754000</v>
      </c>
      <c r="F128" s="125">
        <f>F99+F127</f>
        <v>15818864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2:24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2:24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</row>
    <row r="131" spans="2:24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</row>
    <row r="132" spans="2:24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2:24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</row>
    <row r="134" spans="2:24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</row>
    <row r="135" spans="2:24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</row>
    <row r="136" spans="2:24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</row>
    <row r="137" spans="2:24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8" spans="2:24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</row>
    <row r="139" spans="2:24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</row>
    <row r="140" spans="2:24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</row>
    <row r="141" spans="2:24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</row>
    <row r="142" spans="2:24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</row>
    <row r="143" spans="2:24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</row>
    <row r="144" spans="2:24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</row>
    <row r="145" spans="2:24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</row>
    <row r="146" spans="2:24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</row>
    <row r="147" spans="2:24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</row>
    <row r="148" spans="2:24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</row>
    <row r="149" spans="2:24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2:24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</row>
    <row r="151" spans="2:24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</row>
    <row r="152" spans="2:24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</row>
    <row r="153" spans="2:24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</row>
    <row r="154" spans="2:24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</row>
    <row r="155" spans="2:24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</row>
    <row r="156" spans="2:24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</row>
    <row r="157" spans="2:24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2:24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</row>
    <row r="159" spans="2:24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</row>
    <row r="160" spans="2:24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</row>
    <row r="161" spans="2:24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</row>
    <row r="162" spans="2:24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</row>
    <row r="163" spans="2:24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</row>
    <row r="164" spans="2:24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2:24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2:24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2:24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2:24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</row>
    <row r="169" spans="2:24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</row>
    <row r="170" spans="2:24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2:24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2/2016. (III. 2.)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workbookViewId="0" topLeftCell="A34">
      <selection activeCell="C40" sqref="C40"/>
    </sheetView>
  </sheetViews>
  <sheetFormatPr defaultColWidth="9.140625" defaultRowHeight="15"/>
  <cols>
    <col min="1" max="1" width="76.421875" style="0" customWidth="1"/>
    <col min="3" max="3" width="13.7109375" style="0" customWidth="1"/>
    <col min="4" max="4" width="13.140625" style="0" customWidth="1"/>
    <col min="5" max="5" width="14.140625" style="0" customWidth="1"/>
    <col min="6" max="6" width="5.8515625" style="0" customWidth="1"/>
  </cols>
  <sheetData>
    <row r="1" spans="1:5" ht="24.75" customHeight="1">
      <c r="A1" s="17" t="s">
        <v>0</v>
      </c>
      <c r="B1" s="17"/>
      <c r="C1" s="17"/>
      <c r="D1" s="17"/>
      <c r="E1" s="17"/>
    </row>
    <row r="2" spans="1:5" ht="21.75" customHeight="1">
      <c r="A2" s="18" t="s">
        <v>287</v>
      </c>
      <c r="B2" s="18"/>
      <c r="C2" s="18"/>
      <c r="D2" s="18"/>
      <c r="E2" s="18"/>
    </row>
    <row r="3" ht="12.75">
      <c r="A3" s="19"/>
    </row>
    <row r="4" ht="12.75">
      <c r="A4" s="20" t="s">
        <v>288</v>
      </c>
    </row>
    <row r="5" spans="1:6" s="4" customFormat="1" ht="12.75">
      <c r="A5" s="80" t="s">
        <v>28</v>
      </c>
      <c r="B5" s="81" t="s">
        <v>29</v>
      </c>
      <c r="C5" s="126" t="s">
        <v>289</v>
      </c>
      <c r="D5" s="126" t="s">
        <v>290</v>
      </c>
      <c r="E5" s="127" t="s">
        <v>291</v>
      </c>
      <c r="F5" s="128"/>
    </row>
    <row r="6" spans="1:6" ht="12.75">
      <c r="A6" s="84" t="s">
        <v>41</v>
      </c>
      <c r="B6" s="85" t="s">
        <v>42</v>
      </c>
      <c r="C6" s="7">
        <v>12748000</v>
      </c>
      <c r="D6" s="7">
        <v>9607000</v>
      </c>
      <c r="E6" s="125">
        <f>SUM(C6:D6)</f>
        <v>22355000</v>
      </c>
      <c r="F6" s="129"/>
    </row>
    <row r="7" spans="1:6" ht="12.75">
      <c r="A7" s="84" t="s">
        <v>43</v>
      </c>
      <c r="B7" s="87" t="s">
        <v>44</v>
      </c>
      <c r="C7" s="7"/>
      <c r="D7" s="7"/>
      <c r="E7" s="125">
        <f aca="true" t="shared" si="0" ref="E7:E18">SUM(C7:D7)</f>
        <v>0</v>
      </c>
      <c r="F7" s="129"/>
    </row>
    <row r="8" spans="1:6" ht="12.75">
      <c r="A8" s="84" t="s">
        <v>45</v>
      </c>
      <c r="B8" s="87" t="s">
        <v>46</v>
      </c>
      <c r="C8" s="7"/>
      <c r="D8" s="7"/>
      <c r="E8" s="125">
        <f t="shared" si="0"/>
        <v>0</v>
      </c>
      <c r="F8" s="129"/>
    </row>
    <row r="9" spans="1:6" ht="12.75">
      <c r="A9" s="88" t="s">
        <v>47</v>
      </c>
      <c r="B9" s="87" t="s">
        <v>48</v>
      </c>
      <c r="C9" s="7"/>
      <c r="D9" s="7"/>
      <c r="E9" s="125">
        <f t="shared" si="0"/>
        <v>0</v>
      </c>
      <c r="F9" s="129"/>
    </row>
    <row r="10" spans="1:6" ht="12.75">
      <c r="A10" s="88" t="s">
        <v>49</v>
      </c>
      <c r="B10" s="87" t="s">
        <v>50</v>
      </c>
      <c r="C10" s="7"/>
      <c r="D10" s="7"/>
      <c r="E10" s="125">
        <f t="shared" si="0"/>
        <v>0</v>
      </c>
      <c r="F10" s="129"/>
    </row>
    <row r="11" spans="1:6" ht="12.75">
      <c r="A11" s="88" t="s">
        <v>51</v>
      </c>
      <c r="B11" s="87" t="s">
        <v>52</v>
      </c>
      <c r="C11" s="7"/>
      <c r="D11" s="7"/>
      <c r="E11" s="125">
        <f t="shared" si="0"/>
        <v>0</v>
      </c>
      <c r="F11" s="129"/>
    </row>
    <row r="12" spans="1:6" ht="12.75">
      <c r="A12" s="88" t="s">
        <v>53</v>
      </c>
      <c r="B12" s="87" t="s">
        <v>54</v>
      </c>
      <c r="C12" s="7">
        <v>96000</v>
      </c>
      <c r="D12" s="7">
        <v>288000</v>
      </c>
      <c r="E12" s="125">
        <f t="shared" si="0"/>
        <v>384000</v>
      </c>
      <c r="F12" s="129"/>
    </row>
    <row r="13" spans="1:6" ht="12.75">
      <c r="A13" s="88" t="s">
        <v>55</v>
      </c>
      <c r="B13" s="87" t="s">
        <v>56</v>
      </c>
      <c r="C13" s="7"/>
      <c r="D13" s="7"/>
      <c r="E13" s="125">
        <f t="shared" si="0"/>
        <v>0</v>
      </c>
      <c r="F13" s="129"/>
    </row>
    <row r="14" spans="1:6" ht="12.75">
      <c r="A14" s="89" t="s">
        <v>57</v>
      </c>
      <c r="B14" s="87" t="s">
        <v>58</v>
      </c>
      <c r="C14" s="7"/>
      <c r="D14" s="7">
        <v>81000</v>
      </c>
      <c r="E14" s="125">
        <f t="shared" si="0"/>
        <v>81000</v>
      </c>
      <c r="F14" s="129"/>
    </row>
    <row r="15" spans="1:6" ht="12.75">
      <c r="A15" s="89" t="s">
        <v>59</v>
      </c>
      <c r="B15" s="87" t="s">
        <v>60</v>
      </c>
      <c r="C15" s="7"/>
      <c r="D15" s="7"/>
      <c r="E15" s="125">
        <f t="shared" si="0"/>
        <v>0</v>
      </c>
      <c r="F15" s="129"/>
    </row>
    <row r="16" spans="1:6" ht="12.75">
      <c r="A16" s="89" t="s">
        <v>61</v>
      </c>
      <c r="B16" s="87" t="s">
        <v>62</v>
      </c>
      <c r="C16" s="7"/>
      <c r="D16" s="7"/>
      <c r="E16" s="125">
        <f t="shared" si="0"/>
        <v>0</v>
      </c>
      <c r="F16" s="129"/>
    </row>
    <row r="17" spans="1:6" ht="12.75">
      <c r="A17" s="89" t="s">
        <v>63</v>
      </c>
      <c r="B17" s="87" t="s">
        <v>64</v>
      </c>
      <c r="C17" s="7"/>
      <c r="D17" s="7"/>
      <c r="E17" s="125">
        <f t="shared" si="0"/>
        <v>0</v>
      </c>
      <c r="F17" s="129"/>
    </row>
    <row r="18" spans="1:6" ht="12.75">
      <c r="A18" s="89" t="s">
        <v>65</v>
      </c>
      <c r="B18" s="87" t="s">
        <v>66</v>
      </c>
      <c r="C18" s="7"/>
      <c r="D18" s="7"/>
      <c r="E18" s="125">
        <f t="shared" si="0"/>
        <v>0</v>
      </c>
      <c r="F18" s="129"/>
    </row>
    <row r="19" spans="1:6" ht="12.75">
      <c r="A19" s="90" t="s">
        <v>67</v>
      </c>
      <c r="B19" s="91" t="s">
        <v>68</v>
      </c>
      <c r="C19" s="7">
        <f>SUM(C6:C18)</f>
        <v>12844000</v>
      </c>
      <c r="D19" s="7">
        <f>SUM(D6:D18)</f>
        <v>9976000</v>
      </c>
      <c r="E19" s="125">
        <f>SUM(E6:E18)</f>
        <v>22820000</v>
      </c>
      <c r="F19" s="128"/>
    </row>
    <row r="20" spans="1:6" ht="12.75">
      <c r="A20" s="89" t="s">
        <v>69</v>
      </c>
      <c r="B20" s="87" t="s">
        <v>70</v>
      </c>
      <c r="C20" s="7">
        <v>1572000</v>
      </c>
      <c r="D20" s="7"/>
      <c r="E20" s="125">
        <f>SUM(C20:D20)</f>
        <v>1572000</v>
      </c>
      <c r="F20" s="129"/>
    </row>
    <row r="21" spans="1:6" ht="12.75">
      <c r="A21" s="89" t="s">
        <v>71</v>
      </c>
      <c r="B21" s="87" t="s">
        <v>72</v>
      </c>
      <c r="C21" s="7">
        <v>360000</v>
      </c>
      <c r="D21" s="7"/>
      <c r="E21" s="125">
        <f>SUM(C21:D21)</f>
        <v>360000</v>
      </c>
      <c r="F21" s="129"/>
    </row>
    <row r="22" spans="1:6" ht="12.75">
      <c r="A22" s="92" t="s">
        <v>73</v>
      </c>
      <c r="B22" s="87" t="s">
        <v>74</v>
      </c>
      <c r="C22" s="7">
        <v>150000</v>
      </c>
      <c r="D22" s="7"/>
      <c r="E22" s="125">
        <f>SUM(C22:D22)</f>
        <v>150000</v>
      </c>
      <c r="F22" s="129"/>
    </row>
    <row r="23" spans="1:6" ht="12.75">
      <c r="A23" s="93" t="s">
        <v>75</v>
      </c>
      <c r="B23" s="91" t="s">
        <v>76</v>
      </c>
      <c r="C23" s="7">
        <f>SUM(C20:C22)</f>
        <v>2082000</v>
      </c>
      <c r="D23" s="7"/>
      <c r="E23" s="125">
        <f>SUM(E20:E22)</f>
        <v>2082000</v>
      </c>
      <c r="F23" s="128"/>
    </row>
    <row r="24" spans="1:6" ht="12.75">
      <c r="A24" s="94" t="s">
        <v>77</v>
      </c>
      <c r="B24" s="95" t="s">
        <v>78</v>
      </c>
      <c r="C24" s="9">
        <f>C19+C23</f>
        <v>14926000</v>
      </c>
      <c r="D24" s="9">
        <f>D19+D23</f>
        <v>9976000</v>
      </c>
      <c r="E24" s="86">
        <f>E19+E23</f>
        <v>24902000</v>
      </c>
      <c r="F24" s="128"/>
    </row>
    <row r="25" spans="1:6" ht="12.75">
      <c r="A25" s="96" t="s">
        <v>79</v>
      </c>
      <c r="B25" s="95" t="s">
        <v>80</v>
      </c>
      <c r="C25" s="9">
        <v>2558000</v>
      </c>
      <c r="D25" s="9">
        <v>2693000</v>
      </c>
      <c r="E25" s="86">
        <f>SUM(C25:D25)</f>
        <v>5251000</v>
      </c>
      <c r="F25" s="128"/>
    </row>
    <row r="26" spans="1:6" ht="12.75">
      <c r="A26" s="89" t="s">
        <v>81</v>
      </c>
      <c r="B26" s="87" t="s">
        <v>82</v>
      </c>
      <c r="C26" s="7"/>
      <c r="D26" s="7"/>
      <c r="E26" s="86">
        <f>SUM(C26:D26)</f>
        <v>0</v>
      </c>
      <c r="F26" s="129"/>
    </row>
    <row r="27" spans="1:6" ht="12.75">
      <c r="A27" s="89" t="s">
        <v>83</v>
      </c>
      <c r="B27" s="87" t="s">
        <v>84</v>
      </c>
      <c r="C27" s="7">
        <v>1837000</v>
      </c>
      <c r="D27" s="7">
        <v>65000</v>
      </c>
      <c r="E27" s="86">
        <f>SUM(C27:D27)</f>
        <v>1902000</v>
      </c>
      <c r="F27" s="129"/>
    </row>
    <row r="28" spans="1:6" ht="12.75">
      <c r="A28" s="89" t="s">
        <v>85</v>
      </c>
      <c r="B28" s="87" t="s">
        <v>86</v>
      </c>
      <c r="C28" s="7">
        <v>0</v>
      </c>
      <c r="D28" s="7">
        <v>0</v>
      </c>
      <c r="E28" s="86">
        <f>SUM(C28:D28)</f>
        <v>0</v>
      </c>
      <c r="F28" s="129"/>
    </row>
    <row r="29" spans="1:6" ht="12.75">
      <c r="A29" s="93" t="s">
        <v>87</v>
      </c>
      <c r="B29" s="91" t="s">
        <v>88</v>
      </c>
      <c r="C29" s="7">
        <f>SUM(C26:C28)</f>
        <v>1837000</v>
      </c>
      <c r="D29" s="7">
        <f>SUM(D26:D28)</f>
        <v>65000</v>
      </c>
      <c r="E29" s="86">
        <f>SUM(E26:E28)</f>
        <v>1902000</v>
      </c>
      <c r="F29" s="128"/>
    </row>
    <row r="30" spans="1:6" ht="12.75">
      <c r="A30" s="89" t="s">
        <v>89</v>
      </c>
      <c r="B30" s="87" t="s">
        <v>90</v>
      </c>
      <c r="C30" s="7">
        <v>60000</v>
      </c>
      <c r="D30" s="7"/>
      <c r="E30" s="86">
        <f>SUM(C30:D30)</f>
        <v>60000</v>
      </c>
      <c r="F30" s="129"/>
    </row>
    <row r="31" spans="1:6" ht="12.75">
      <c r="A31" s="89" t="s">
        <v>91</v>
      </c>
      <c r="B31" s="87" t="s">
        <v>92</v>
      </c>
      <c r="C31" s="7">
        <v>110000</v>
      </c>
      <c r="D31" s="7"/>
      <c r="E31" s="86">
        <f>SUM(C31:D31)</f>
        <v>110000</v>
      </c>
      <c r="F31" s="129"/>
    </row>
    <row r="32" spans="1:6" ht="15" customHeight="1">
      <c r="A32" s="93" t="s">
        <v>93</v>
      </c>
      <c r="B32" s="91" t="s">
        <v>94</v>
      </c>
      <c r="C32" s="7">
        <f>SUM(C30:C31)</f>
        <v>170000</v>
      </c>
      <c r="D32" s="7">
        <f>SUM(D30:D31)</f>
        <v>0</v>
      </c>
      <c r="E32" s="86">
        <f>SUM(E30:E31)</f>
        <v>170000</v>
      </c>
      <c r="F32" s="128"/>
    </row>
    <row r="33" spans="1:6" ht="12.75">
      <c r="A33" s="89" t="s">
        <v>95</v>
      </c>
      <c r="B33" s="87" t="s">
        <v>96</v>
      </c>
      <c r="C33" s="7">
        <v>669000</v>
      </c>
      <c r="D33" s="7">
        <v>150000</v>
      </c>
      <c r="E33" s="86">
        <f>SUM(C33:D33)</f>
        <v>819000</v>
      </c>
      <c r="F33" s="129"/>
    </row>
    <row r="34" spans="1:6" ht="12.75">
      <c r="A34" s="89" t="s">
        <v>97</v>
      </c>
      <c r="B34" s="87" t="s">
        <v>98</v>
      </c>
      <c r="C34" s="7">
        <v>0</v>
      </c>
      <c r="D34" s="7">
        <v>2169000</v>
      </c>
      <c r="E34" s="86">
        <f aca="true" t="shared" si="1" ref="E34:E39">SUM(C34:D34)</f>
        <v>2169000</v>
      </c>
      <c r="F34" s="129"/>
    </row>
    <row r="35" spans="1:6" ht="12.75">
      <c r="A35" s="89" t="s">
        <v>99</v>
      </c>
      <c r="B35" s="87" t="s">
        <v>100</v>
      </c>
      <c r="C35" s="7">
        <v>0</v>
      </c>
      <c r="D35" s="7">
        <v>0</v>
      </c>
      <c r="E35" s="86">
        <f t="shared" si="1"/>
        <v>0</v>
      </c>
      <c r="F35" s="129"/>
    </row>
    <row r="36" spans="1:6" ht="12.75">
      <c r="A36" s="89" t="s">
        <v>101</v>
      </c>
      <c r="B36" s="87" t="s">
        <v>102</v>
      </c>
      <c r="C36" s="7">
        <v>367000</v>
      </c>
      <c r="D36" s="7">
        <v>20000</v>
      </c>
      <c r="E36" s="86">
        <f t="shared" si="1"/>
        <v>387000</v>
      </c>
      <c r="F36" s="129"/>
    </row>
    <row r="37" spans="1:6" ht="12.75">
      <c r="A37" s="97" t="s">
        <v>103</v>
      </c>
      <c r="B37" s="87" t="s">
        <v>104</v>
      </c>
      <c r="C37" s="7">
        <v>0</v>
      </c>
      <c r="D37" s="7">
        <v>0</v>
      </c>
      <c r="E37" s="86">
        <f t="shared" si="1"/>
        <v>0</v>
      </c>
      <c r="F37" s="129"/>
    </row>
    <row r="38" spans="1:6" ht="12.75">
      <c r="A38" s="92" t="s">
        <v>105</v>
      </c>
      <c r="B38" s="87" t="s">
        <v>106</v>
      </c>
      <c r="C38" s="7">
        <v>10000</v>
      </c>
      <c r="D38" s="7">
        <v>0</v>
      </c>
      <c r="E38" s="86">
        <f t="shared" si="1"/>
        <v>10000</v>
      </c>
      <c r="F38" s="129"/>
    </row>
    <row r="39" spans="1:6" ht="12.75">
      <c r="A39" s="89" t="s">
        <v>107</v>
      </c>
      <c r="B39" s="87" t="s">
        <v>108</v>
      </c>
      <c r="C39" s="7">
        <v>2432864</v>
      </c>
      <c r="D39" s="7">
        <v>60864</v>
      </c>
      <c r="E39" s="86">
        <f t="shared" si="1"/>
        <v>2493728</v>
      </c>
      <c r="F39" s="129"/>
    </row>
    <row r="40" spans="1:6" ht="12.75">
      <c r="A40" s="93" t="s">
        <v>109</v>
      </c>
      <c r="B40" s="91" t="s">
        <v>110</v>
      </c>
      <c r="C40" s="7">
        <f>SUM(C33:C39)</f>
        <v>3478864</v>
      </c>
      <c r="D40" s="7">
        <f>SUM(D33:D39)</f>
        <v>2399864</v>
      </c>
      <c r="E40" s="86">
        <f>SUM(E33:E39)</f>
        <v>5878728</v>
      </c>
      <c r="F40" s="128"/>
    </row>
    <row r="41" spans="1:6" ht="12.75">
      <c r="A41" s="89" t="s">
        <v>111</v>
      </c>
      <c r="B41" s="87" t="s">
        <v>112</v>
      </c>
      <c r="C41" s="7">
        <v>400000</v>
      </c>
      <c r="D41" s="7">
        <v>20000</v>
      </c>
      <c r="E41" s="86">
        <f>SUM(C41:D41)</f>
        <v>420000</v>
      </c>
      <c r="F41" s="129"/>
    </row>
    <row r="42" spans="1:6" ht="12.75">
      <c r="A42" s="89" t="s">
        <v>113</v>
      </c>
      <c r="B42" s="87" t="s">
        <v>114</v>
      </c>
      <c r="C42" s="7">
        <v>0</v>
      </c>
      <c r="D42" s="7">
        <v>0</v>
      </c>
      <c r="E42" s="86">
        <f>SUM(C42:D42)</f>
        <v>0</v>
      </c>
      <c r="F42" s="129"/>
    </row>
    <row r="43" spans="1:6" ht="12.75">
      <c r="A43" s="93" t="s">
        <v>115</v>
      </c>
      <c r="B43" s="91" t="s">
        <v>116</v>
      </c>
      <c r="C43" s="7">
        <f>SUM(C41:C42)</f>
        <v>400000</v>
      </c>
      <c r="D43" s="7">
        <f>SUM(D41:D42)</f>
        <v>20000</v>
      </c>
      <c r="E43" s="86">
        <f>SUM(E41:E42)</f>
        <v>420000</v>
      </c>
      <c r="F43" s="128"/>
    </row>
    <row r="44" spans="1:6" ht="12.75">
      <c r="A44" s="89" t="s">
        <v>117</v>
      </c>
      <c r="B44" s="87" t="s">
        <v>118</v>
      </c>
      <c r="C44" s="7">
        <v>1481000</v>
      </c>
      <c r="D44" s="7">
        <v>665000</v>
      </c>
      <c r="E44" s="86">
        <f>SUM(C44:D44)</f>
        <v>2146000</v>
      </c>
      <c r="F44" s="129"/>
    </row>
    <row r="45" spans="1:6" ht="12.75">
      <c r="A45" s="89" t="s">
        <v>119</v>
      </c>
      <c r="B45" s="87" t="s">
        <v>120</v>
      </c>
      <c r="C45" s="7"/>
      <c r="D45" s="7"/>
      <c r="E45" s="86">
        <f>SUM(C45:D45)</f>
        <v>0</v>
      </c>
      <c r="F45" s="129"/>
    </row>
    <row r="46" spans="1:6" ht="12.75">
      <c r="A46" s="89" t="s">
        <v>121</v>
      </c>
      <c r="B46" s="87" t="s">
        <v>122</v>
      </c>
      <c r="C46" s="7"/>
      <c r="D46" s="7"/>
      <c r="E46" s="86">
        <f>SUM(C46:D46)</f>
        <v>0</v>
      </c>
      <c r="F46" s="129"/>
    </row>
    <row r="47" spans="1:6" ht="12.75">
      <c r="A47" s="89" t="s">
        <v>123</v>
      </c>
      <c r="B47" s="87" t="s">
        <v>124</v>
      </c>
      <c r="C47" s="7"/>
      <c r="D47" s="7"/>
      <c r="E47" s="86">
        <f>SUM(C47:D47)</f>
        <v>0</v>
      </c>
      <c r="F47" s="129"/>
    </row>
    <row r="48" spans="1:6" ht="12.75">
      <c r="A48" s="89" t="s">
        <v>125</v>
      </c>
      <c r="B48" s="87" t="s">
        <v>126</v>
      </c>
      <c r="C48" s="7">
        <v>58000</v>
      </c>
      <c r="D48" s="7"/>
      <c r="E48" s="86">
        <f>SUM(C48:D48)</f>
        <v>58000</v>
      </c>
      <c r="F48" s="129"/>
    </row>
    <row r="49" spans="1:6" ht="12.75">
      <c r="A49" s="93" t="s">
        <v>127</v>
      </c>
      <c r="B49" s="91" t="s">
        <v>128</v>
      </c>
      <c r="C49" s="7">
        <f>SUM(C44:C48)</f>
        <v>1539000</v>
      </c>
      <c r="D49" s="7">
        <f>SUM(D44:D48)</f>
        <v>665000</v>
      </c>
      <c r="E49" s="86">
        <f>SUM(E44:E48)</f>
        <v>2204000</v>
      </c>
      <c r="F49" s="128"/>
    </row>
    <row r="50" spans="1:6" ht="12.75">
      <c r="A50" s="96" t="s">
        <v>129</v>
      </c>
      <c r="B50" s="95" t="s">
        <v>130</v>
      </c>
      <c r="C50" s="9">
        <f>C29+C32+C40+C43+C49</f>
        <v>7424864</v>
      </c>
      <c r="D50" s="9">
        <f>D29+D32+D40+D43+D49</f>
        <v>3149864</v>
      </c>
      <c r="E50" s="86">
        <f>E29+E32+E40+E43+E49</f>
        <v>10574728</v>
      </c>
      <c r="F50" s="128"/>
    </row>
    <row r="51" spans="1:6" ht="12.75">
      <c r="A51" s="99" t="s">
        <v>131</v>
      </c>
      <c r="B51" s="87" t="s">
        <v>132</v>
      </c>
      <c r="C51" s="77"/>
      <c r="D51" s="7"/>
      <c r="E51" s="86"/>
      <c r="F51" s="129"/>
    </row>
    <row r="52" spans="1:6" ht="12.75">
      <c r="A52" s="99" t="s">
        <v>133</v>
      </c>
      <c r="B52" s="87" t="s">
        <v>134</v>
      </c>
      <c r="C52" s="7"/>
      <c r="D52" s="7"/>
      <c r="E52" s="86"/>
      <c r="F52" s="129"/>
    </row>
    <row r="53" spans="1:6" ht="12.75">
      <c r="A53" s="100" t="s">
        <v>135</v>
      </c>
      <c r="B53" s="87" t="s">
        <v>136</v>
      </c>
      <c r="C53" s="7"/>
      <c r="D53" s="7"/>
      <c r="E53" s="86"/>
      <c r="F53" s="129"/>
    </row>
    <row r="54" spans="1:6" ht="12.75">
      <c r="A54" s="100" t="s">
        <v>137</v>
      </c>
      <c r="B54" s="87" t="s">
        <v>138</v>
      </c>
      <c r="C54" s="7"/>
      <c r="D54" s="7"/>
      <c r="E54" s="86"/>
      <c r="F54" s="129"/>
    </row>
    <row r="55" spans="1:6" ht="12.75">
      <c r="A55" s="100" t="s">
        <v>139</v>
      </c>
      <c r="B55" s="87" t="s">
        <v>140</v>
      </c>
      <c r="C55" s="7"/>
      <c r="D55" s="7"/>
      <c r="E55" s="86">
        <f>SUM(C55:D55)</f>
        <v>0</v>
      </c>
      <c r="F55" s="129"/>
    </row>
    <row r="56" spans="1:6" ht="12.75">
      <c r="A56" s="99" t="s">
        <v>141</v>
      </c>
      <c r="B56" s="87" t="s">
        <v>142</v>
      </c>
      <c r="C56" s="7"/>
      <c r="D56" s="7"/>
      <c r="E56" s="86">
        <f>SUM(C56:D56)</f>
        <v>0</v>
      </c>
      <c r="F56" s="129"/>
    </row>
    <row r="57" spans="1:6" ht="12.75">
      <c r="A57" s="99" t="s">
        <v>143</v>
      </c>
      <c r="B57" s="87" t="s">
        <v>144</v>
      </c>
      <c r="C57" s="7"/>
      <c r="D57" s="7"/>
      <c r="E57" s="86">
        <f>SUM(C57:D57)</f>
        <v>0</v>
      </c>
      <c r="F57" s="129"/>
    </row>
    <row r="58" spans="1:6" ht="12.75">
      <c r="A58" s="99" t="s">
        <v>145</v>
      </c>
      <c r="B58" s="87" t="s">
        <v>146</v>
      </c>
      <c r="C58" s="7">
        <v>4460000</v>
      </c>
      <c r="D58" s="7"/>
      <c r="E58" s="86">
        <f>SUM(C58:D58)</f>
        <v>4460000</v>
      </c>
      <c r="F58" s="129"/>
    </row>
    <row r="59" spans="1:6" ht="12.75">
      <c r="A59" s="101" t="s">
        <v>147</v>
      </c>
      <c r="B59" s="95" t="s">
        <v>148</v>
      </c>
      <c r="C59" s="7">
        <f>SUM(C51:C58)</f>
        <v>4460000</v>
      </c>
      <c r="D59" s="9"/>
      <c r="E59" s="86">
        <f>SUM(E51:E58)</f>
        <v>4460000</v>
      </c>
      <c r="F59" s="128"/>
    </row>
    <row r="60" spans="1:6" ht="12.75">
      <c r="A60" s="102" t="s">
        <v>149</v>
      </c>
      <c r="B60" s="87" t="s">
        <v>150</v>
      </c>
      <c r="C60" s="7"/>
      <c r="D60" s="7"/>
      <c r="E60" s="86"/>
      <c r="F60" s="129"/>
    </row>
    <row r="61" spans="1:6" ht="12.75">
      <c r="A61" s="102" t="s">
        <v>151</v>
      </c>
      <c r="B61" s="87" t="s">
        <v>152</v>
      </c>
      <c r="C61" s="7"/>
      <c r="D61" s="7"/>
      <c r="E61" s="86"/>
      <c r="F61" s="129"/>
    </row>
    <row r="62" spans="1:6" ht="12.75">
      <c r="A62" s="102" t="s">
        <v>153</v>
      </c>
      <c r="B62" s="87" t="s">
        <v>154</v>
      </c>
      <c r="C62" s="7"/>
      <c r="D62" s="7"/>
      <c r="E62" s="86"/>
      <c r="F62" s="129"/>
    </row>
    <row r="63" spans="1:6" ht="12.75">
      <c r="A63" s="102" t="s">
        <v>155</v>
      </c>
      <c r="B63" s="87" t="s">
        <v>156</v>
      </c>
      <c r="C63" s="7"/>
      <c r="D63" s="7"/>
      <c r="E63" s="86"/>
      <c r="F63" s="129"/>
    </row>
    <row r="64" spans="1:6" ht="12.75">
      <c r="A64" s="102" t="s">
        <v>157</v>
      </c>
      <c r="B64" s="87" t="s">
        <v>158</v>
      </c>
      <c r="C64" s="7"/>
      <c r="D64" s="7"/>
      <c r="E64" s="86"/>
      <c r="F64" s="129"/>
    </row>
    <row r="65" spans="1:6" ht="12.75">
      <c r="A65" s="102" t="s">
        <v>159</v>
      </c>
      <c r="B65" s="87" t="s">
        <v>160</v>
      </c>
      <c r="C65" s="7">
        <v>345000</v>
      </c>
      <c r="D65" s="7"/>
      <c r="E65" s="86">
        <f>SUM(C65:D65)</f>
        <v>345000</v>
      </c>
      <c r="F65" s="129"/>
    </row>
    <row r="66" spans="1:6" ht="12.75">
      <c r="A66" s="102" t="s">
        <v>161</v>
      </c>
      <c r="B66" s="87" t="s">
        <v>162</v>
      </c>
      <c r="C66" s="7"/>
      <c r="D66" s="7"/>
      <c r="E66" s="86">
        <f aca="true" t="shared" si="2" ref="E66:E72">SUM(C66:D66)</f>
        <v>0</v>
      </c>
      <c r="F66" s="129"/>
    </row>
    <row r="67" spans="1:6" ht="12.75">
      <c r="A67" s="102" t="s">
        <v>163</v>
      </c>
      <c r="B67" s="87" t="s">
        <v>164</v>
      </c>
      <c r="C67" s="7">
        <v>555000</v>
      </c>
      <c r="D67" s="7"/>
      <c r="E67" s="86">
        <f t="shared" si="2"/>
        <v>555000</v>
      </c>
      <c r="F67" s="129"/>
    </row>
    <row r="68" spans="1:6" ht="12.75">
      <c r="A68" s="102" t="s">
        <v>165</v>
      </c>
      <c r="B68" s="87" t="s">
        <v>166</v>
      </c>
      <c r="C68" s="7"/>
      <c r="D68" s="7"/>
      <c r="E68" s="86">
        <f t="shared" si="2"/>
        <v>0</v>
      </c>
      <c r="F68" s="129"/>
    </row>
    <row r="69" spans="1:6" ht="12.75">
      <c r="A69" s="103" t="s">
        <v>167</v>
      </c>
      <c r="B69" s="87" t="s">
        <v>168</v>
      </c>
      <c r="C69" s="7"/>
      <c r="D69" s="7"/>
      <c r="E69" s="86">
        <f t="shared" si="2"/>
        <v>0</v>
      </c>
      <c r="F69" s="129"/>
    </row>
    <row r="70" spans="1:6" ht="12.75">
      <c r="A70" s="102" t="s">
        <v>169</v>
      </c>
      <c r="B70" s="87" t="s">
        <v>170</v>
      </c>
      <c r="C70" s="7"/>
      <c r="D70" s="7"/>
      <c r="E70" s="86">
        <f t="shared" si="2"/>
        <v>0</v>
      </c>
      <c r="F70" s="129"/>
    </row>
    <row r="71" spans="1:6" ht="12.75">
      <c r="A71" s="103" t="s">
        <v>171</v>
      </c>
      <c r="B71" s="87" t="s">
        <v>172</v>
      </c>
      <c r="C71" s="7"/>
      <c r="D71" s="7"/>
      <c r="E71" s="86">
        <f t="shared" si="2"/>
        <v>0</v>
      </c>
      <c r="F71" s="129"/>
    </row>
    <row r="72" spans="1:6" ht="12.75">
      <c r="A72" s="103" t="s">
        <v>173</v>
      </c>
      <c r="B72" s="87" t="s">
        <v>174</v>
      </c>
      <c r="C72" s="7">
        <v>1000000</v>
      </c>
      <c r="D72" s="7"/>
      <c r="E72" s="86">
        <f t="shared" si="2"/>
        <v>1000000</v>
      </c>
      <c r="F72" s="129"/>
    </row>
    <row r="73" spans="1:6" ht="12.75">
      <c r="A73" s="101" t="s">
        <v>175</v>
      </c>
      <c r="B73" s="95" t="s">
        <v>176</v>
      </c>
      <c r="C73" s="9">
        <f>SUM(C60:C72)</f>
        <v>1900000</v>
      </c>
      <c r="D73" s="9"/>
      <c r="E73" s="86">
        <f>SUM(E65:E72)</f>
        <v>1900000</v>
      </c>
      <c r="F73" s="128"/>
    </row>
    <row r="74" spans="1:6" ht="12.75">
      <c r="A74" s="104" t="s">
        <v>177</v>
      </c>
      <c r="B74" s="95"/>
      <c r="C74" s="7"/>
      <c r="D74" s="7"/>
      <c r="E74" s="86"/>
      <c r="F74" s="128"/>
    </row>
    <row r="75" spans="1:6" ht="12.75">
      <c r="A75" s="105" t="s">
        <v>178</v>
      </c>
      <c r="B75" s="87" t="s">
        <v>179</v>
      </c>
      <c r="C75" s="7"/>
      <c r="D75" s="7"/>
      <c r="E75" s="86"/>
      <c r="F75" s="129"/>
    </row>
    <row r="76" spans="1:6" ht="12.75">
      <c r="A76" s="105" t="s">
        <v>180</v>
      </c>
      <c r="B76" s="87" t="s">
        <v>181</v>
      </c>
      <c r="C76" s="7"/>
      <c r="D76" s="7"/>
      <c r="E76" s="86"/>
      <c r="F76" s="129"/>
    </row>
    <row r="77" spans="1:6" ht="12.75">
      <c r="A77" s="105" t="s">
        <v>182</v>
      </c>
      <c r="B77" s="87" t="s">
        <v>183</v>
      </c>
      <c r="C77" s="7"/>
      <c r="D77" s="7"/>
      <c r="E77" s="86">
        <f>SUM(C77:D77)</f>
        <v>0</v>
      </c>
      <c r="F77" s="129"/>
    </row>
    <row r="78" spans="1:6" ht="12.75">
      <c r="A78" s="105" t="s">
        <v>184</v>
      </c>
      <c r="B78" s="87" t="s">
        <v>185</v>
      </c>
      <c r="C78" s="7">
        <v>1452000</v>
      </c>
      <c r="D78" s="7"/>
      <c r="E78" s="86">
        <f>SUM(C78:D78)</f>
        <v>1452000</v>
      </c>
      <c r="F78" s="129"/>
    </row>
    <row r="79" spans="1:6" ht="12.75">
      <c r="A79" s="92" t="s">
        <v>186</v>
      </c>
      <c r="B79" s="87" t="s">
        <v>187</v>
      </c>
      <c r="C79" s="7"/>
      <c r="D79" s="7"/>
      <c r="E79" s="86">
        <f>SUM(C79:D79)</f>
        <v>0</v>
      </c>
      <c r="F79" s="129"/>
    </row>
    <row r="80" spans="1:6" ht="12.75">
      <c r="A80" s="92" t="s">
        <v>188</v>
      </c>
      <c r="B80" s="87" t="s">
        <v>189</v>
      </c>
      <c r="C80" s="7"/>
      <c r="D80" s="7"/>
      <c r="E80" s="86">
        <f>SUM(C80:D80)</f>
        <v>0</v>
      </c>
      <c r="F80" s="129"/>
    </row>
    <row r="81" spans="1:6" ht="12.75">
      <c r="A81" s="92" t="s">
        <v>190</v>
      </c>
      <c r="B81" s="87" t="s">
        <v>191</v>
      </c>
      <c r="C81" s="7">
        <v>392000</v>
      </c>
      <c r="D81" s="7"/>
      <c r="E81" s="86">
        <f>SUM(C81:D81)</f>
        <v>392000</v>
      </c>
      <c r="F81" s="129"/>
    </row>
    <row r="82" spans="1:6" ht="12.75">
      <c r="A82" s="106" t="s">
        <v>192</v>
      </c>
      <c r="B82" s="95" t="s">
        <v>193</v>
      </c>
      <c r="C82" s="9">
        <f>SUM(C75:C81)</f>
        <v>1844000</v>
      </c>
      <c r="D82" s="9"/>
      <c r="E82" s="86">
        <f>SUM(E77:E81)</f>
        <v>1844000</v>
      </c>
      <c r="F82" s="128"/>
    </row>
    <row r="83" spans="1:6" ht="12.75">
      <c r="A83" s="99" t="s">
        <v>194</v>
      </c>
      <c r="B83" s="87" t="s">
        <v>195</v>
      </c>
      <c r="C83" s="7"/>
      <c r="D83" s="7"/>
      <c r="E83" s="86">
        <f>SUM(C83:D83)</f>
        <v>0</v>
      </c>
      <c r="F83" s="129"/>
    </row>
    <row r="84" spans="1:6" ht="12.75">
      <c r="A84" s="99" t="s">
        <v>196</v>
      </c>
      <c r="B84" s="87" t="s">
        <v>197</v>
      </c>
      <c r="C84" s="7"/>
      <c r="D84" s="7"/>
      <c r="E84" s="86">
        <f>SUM(C84:D84)</f>
        <v>0</v>
      </c>
      <c r="F84" s="129"/>
    </row>
    <row r="85" spans="1:6" ht="12.75">
      <c r="A85" s="99" t="s">
        <v>198</v>
      </c>
      <c r="B85" s="87" t="s">
        <v>199</v>
      </c>
      <c r="C85" s="7"/>
      <c r="D85" s="7"/>
      <c r="E85" s="86">
        <f>SUM(C85:D85)</f>
        <v>0</v>
      </c>
      <c r="F85" s="129"/>
    </row>
    <row r="86" spans="1:6" ht="12.75">
      <c r="A86" s="99" t="s">
        <v>200</v>
      </c>
      <c r="B86" s="87" t="s">
        <v>201</v>
      </c>
      <c r="C86" s="7"/>
      <c r="D86" s="7"/>
      <c r="E86" s="86">
        <f>SUM(C86:D86)</f>
        <v>0</v>
      </c>
      <c r="F86" s="129"/>
    </row>
    <row r="87" spans="1:6" ht="12.75">
      <c r="A87" s="101" t="s">
        <v>202</v>
      </c>
      <c r="B87" s="95" t="s">
        <v>203</v>
      </c>
      <c r="C87" s="9">
        <f>SUM(C83:C86)</f>
        <v>0</v>
      </c>
      <c r="D87" s="9"/>
      <c r="E87" s="86">
        <f>SUM(E83:E86)</f>
        <v>0</v>
      </c>
      <c r="F87" s="128"/>
    </row>
    <row r="88" spans="1:6" ht="12.75">
      <c r="A88" s="99" t="s">
        <v>204</v>
      </c>
      <c r="B88" s="87" t="s">
        <v>205</v>
      </c>
      <c r="C88" s="7"/>
      <c r="D88" s="7"/>
      <c r="E88" s="86"/>
      <c r="F88" s="129"/>
    </row>
    <row r="89" spans="1:6" ht="12.75">
      <c r="A89" s="99" t="s">
        <v>206</v>
      </c>
      <c r="B89" s="87" t="s">
        <v>207</v>
      </c>
      <c r="C89" s="7"/>
      <c r="D89" s="7"/>
      <c r="E89" s="86"/>
      <c r="F89" s="129"/>
    </row>
    <row r="90" spans="1:6" ht="12.75">
      <c r="A90" s="99" t="s">
        <v>208</v>
      </c>
      <c r="B90" s="87" t="s">
        <v>209</v>
      </c>
      <c r="C90" s="7"/>
      <c r="D90" s="7"/>
      <c r="E90" s="86"/>
      <c r="F90" s="129"/>
    </row>
    <row r="91" spans="1:6" ht="12.75">
      <c r="A91" s="99" t="s">
        <v>210</v>
      </c>
      <c r="B91" s="87" t="s">
        <v>211</v>
      </c>
      <c r="C91" s="7"/>
      <c r="D91" s="7"/>
      <c r="E91" s="86"/>
      <c r="F91" s="129"/>
    </row>
    <row r="92" spans="1:6" ht="12.75">
      <c r="A92" s="99" t="s">
        <v>212</v>
      </c>
      <c r="B92" s="87" t="s">
        <v>213</v>
      </c>
      <c r="C92" s="7"/>
      <c r="D92" s="7"/>
      <c r="E92" s="86"/>
      <c r="F92" s="129"/>
    </row>
    <row r="93" spans="1:6" ht="12.75">
      <c r="A93" s="99" t="s">
        <v>214</v>
      </c>
      <c r="B93" s="87" t="s">
        <v>215</v>
      </c>
      <c r="C93" s="7"/>
      <c r="D93" s="7"/>
      <c r="E93" s="86"/>
      <c r="F93" s="129"/>
    </row>
    <row r="94" spans="1:6" ht="12.75">
      <c r="A94" s="99" t="s">
        <v>216</v>
      </c>
      <c r="B94" s="87" t="s">
        <v>217</v>
      </c>
      <c r="C94" s="7"/>
      <c r="D94" s="7"/>
      <c r="E94" s="86"/>
      <c r="F94" s="129"/>
    </row>
    <row r="95" spans="1:6" ht="12.75">
      <c r="A95" s="99" t="s">
        <v>218</v>
      </c>
      <c r="B95" s="87" t="s">
        <v>219</v>
      </c>
      <c r="C95" s="7"/>
      <c r="D95" s="7"/>
      <c r="E95" s="86"/>
      <c r="F95" s="129"/>
    </row>
    <row r="96" spans="1:6" ht="12.75">
      <c r="A96" s="99" t="s">
        <v>220</v>
      </c>
      <c r="B96" s="87" t="s">
        <v>221</v>
      </c>
      <c r="C96" s="9"/>
      <c r="D96" s="9"/>
      <c r="E96" s="86"/>
      <c r="F96" s="128"/>
    </row>
    <row r="97" spans="1:6" ht="12.75">
      <c r="A97" s="101" t="s">
        <v>222</v>
      </c>
      <c r="B97" s="95" t="s">
        <v>223</v>
      </c>
      <c r="C97" s="7"/>
      <c r="D97" s="7"/>
      <c r="E97" s="86"/>
      <c r="F97" s="128"/>
    </row>
    <row r="98" spans="1:6" ht="12.75">
      <c r="A98" s="104" t="s">
        <v>224</v>
      </c>
      <c r="B98" s="95"/>
      <c r="C98" s="9"/>
      <c r="D98" s="9"/>
      <c r="E98" s="86"/>
      <c r="F98" s="128"/>
    </row>
    <row r="99" spans="1:24" ht="12.75">
      <c r="A99" s="107" t="s">
        <v>225</v>
      </c>
      <c r="B99" s="108" t="s">
        <v>226</v>
      </c>
      <c r="C99" s="109">
        <f>C24+C25+C50+C59+C73+C82+C87+C97</f>
        <v>33112864</v>
      </c>
      <c r="D99" s="109">
        <f>D24+D25+D50+D59+D73+D82+D87+D97</f>
        <v>15818864</v>
      </c>
      <c r="E99" s="109">
        <f>E24+E25+E50+E59+E73+E82+E87+E97</f>
        <v>48931728</v>
      </c>
      <c r="F99" s="129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74"/>
      <c r="X99" s="74"/>
    </row>
    <row r="100" spans="1:24" ht="12.75">
      <c r="A100" s="99" t="s">
        <v>227</v>
      </c>
      <c r="B100" s="89" t="s">
        <v>228</v>
      </c>
      <c r="C100" s="109"/>
      <c r="D100" s="109"/>
      <c r="E100" s="86"/>
      <c r="F100" s="129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74"/>
      <c r="X100" s="74"/>
    </row>
    <row r="101" spans="1:24" ht="12.75">
      <c r="A101" s="99" t="s">
        <v>229</v>
      </c>
      <c r="B101" s="89" t="s">
        <v>230</v>
      </c>
      <c r="C101" s="109"/>
      <c r="D101" s="109"/>
      <c r="E101" s="86"/>
      <c r="F101" s="129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74"/>
      <c r="X101" s="74"/>
    </row>
    <row r="102" spans="1:24" ht="12.75">
      <c r="A102" s="99" t="s">
        <v>231</v>
      </c>
      <c r="B102" s="89" t="s">
        <v>232</v>
      </c>
      <c r="C102" s="111"/>
      <c r="D102" s="111"/>
      <c r="E102" s="86"/>
      <c r="F102" s="128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74"/>
      <c r="X102" s="74"/>
    </row>
    <row r="103" spans="1:24" ht="12.75">
      <c r="A103" s="113" t="s">
        <v>233</v>
      </c>
      <c r="B103" s="93" t="s">
        <v>234</v>
      </c>
      <c r="C103" s="114"/>
      <c r="D103" s="114"/>
      <c r="E103" s="86"/>
      <c r="F103" s="129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4"/>
      <c r="X103" s="74"/>
    </row>
    <row r="104" spans="1:24" ht="12.75">
      <c r="A104" s="116" t="s">
        <v>235</v>
      </c>
      <c r="B104" s="89" t="s">
        <v>236</v>
      </c>
      <c r="C104" s="114"/>
      <c r="D104" s="114"/>
      <c r="E104" s="86"/>
      <c r="F104" s="129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4"/>
      <c r="X104" s="74"/>
    </row>
    <row r="105" spans="1:24" ht="12.75">
      <c r="A105" s="116" t="s">
        <v>235</v>
      </c>
      <c r="B105" s="89" t="s">
        <v>237</v>
      </c>
      <c r="C105" s="109"/>
      <c r="D105" s="109"/>
      <c r="E105" s="86"/>
      <c r="F105" s="129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74"/>
      <c r="X105" s="74"/>
    </row>
    <row r="106" spans="1:24" ht="12.75">
      <c r="A106" s="99" t="s">
        <v>238</v>
      </c>
      <c r="B106" s="89" t="s">
        <v>239</v>
      </c>
      <c r="C106" s="109"/>
      <c r="D106" s="109"/>
      <c r="E106" s="86"/>
      <c r="F106" s="129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74"/>
      <c r="X106" s="74"/>
    </row>
    <row r="107" spans="1:24" ht="12.75">
      <c r="A107" s="99" t="s">
        <v>240</v>
      </c>
      <c r="B107" s="89" t="s">
        <v>241</v>
      </c>
      <c r="C107" s="117"/>
      <c r="D107" s="117"/>
      <c r="E107" s="86"/>
      <c r="F107" s="12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74"/>
      <c r="X107" s="74"/>
    </row>
    <row r="108" spans="1:24" ht="12.75">
      <c r="A108" s="99" t="s">
        <v>242</v>
      </c>
      <c r="B108" s="89" t="s">
        <v>243</v>
      </c>
      <c r="C108" s="114"/>
      <c r="D108" s="114"/>
      <c r="E108" s="86"/>
      <c r="F108" s="129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74"/>
      <c r="X108" s="74"/>
    </row>
    <row r="109" spans="1:24" ht="12.75">
      <c r="A109" s="99" t="s">
        <v>244</v>
      </c>
      <c r="B109" s="89" t="s">
        <v>245</v>
      </c>
      <c r="C109" s="114"/>
      <c r="D109" s="114"/>
      <c r="E109" s="86"/>
      <c r="F109" s="129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74"/>
      <c r="X109" s="74"/>
    </row>
    <row r="110" spans="1:24" ht="12.75">
      <c r="A110" s="119" t="s">
        <v>246</v>
      </c>
      <c r="B110" s="93" t="s">
        <v>247</v>
      </c>
      <c r="C110" s="114"/>
      <c r="D110" s="114"/>
      <c r="E110" s="86"/>
      <c r="F110" s="128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74"/>
      <c r="X110" s="74"/>
    </row>
    <row r="111" spans="1:24" ht="12.75">
      <c r="A111" s="116" t="s">
        <v>248</v>
      </c>
      <c r="B111" s="89" t="s">
        <v>249</v>
      </c>
      <c r="C111" s="114"/>
      <c r="D111" s="114"/>
      <c r="E111" s="86"/>
      <c r="F111" s="129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74"/>
      <c r="X111" s="74"/>
    </row>
    <row r="112" spans="1:24" ht="12.75">
      <c r="A112" s="116" t="s">
        <v>250</v>
      </c>
      <c r="B112" s="89" t="s">
        <v>251</v>
      </c>
      <c r="C112" s="114"/>
      <c r="D112" s="114"/>
      <c r="E112" s="86"/>
      <c r="F112" s="129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74"/>
      <c r="X112" s="74"/>
    </row>
    <row r="113" spans="1:24" ht="12.75">
      <c r="A113" s="119" t="s">
        <v>252</v>
      </c>
      <c r="B113" s="93" t="s">
        <v>253</v>
      </c>
      <c r="C113" s="114"/>
      <c r="D113" s="114"/>
      <c r="E113" s="86"/>
      <c r="F113" s="129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74"/>
      <c r="X113" s="74"/>
    </row>
    <row r="114" spans="1:24" ht="12.75">
      <c r="A114" s="116" t="s">
        <v>254</v>
      </c>
      <c r="B114" s="89" t="s">
        <v>255</v>
      </c>
      <c r="C114" s="117"/>
      <c r="D114" s="117"/>
      <c r="E114" s="86"/>
      <c r="F114" s="12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74"/>
      <c r="X114" s="74"/>
    </row>
    <row r="115" spans="1:24" ht="12.75">
      <c r="A115" s="116" t="s">
        <v>256</v>
      </c>
      <c r="B115" s="89" t="s">
        <v>257</v>
      </c>
      <c r="C115" s="114"/>
      <c r="D115" s="114"/>
      <c r="E115" s="86"/>
      <c r="F115" s="129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74"/>
      <c r="X115" s="74"/>
    </row>
    <row r="116" spans="1:24" ht="12.75">
      <c r="A116" s="116" t="s">
        <v>258</v>
      </c>
      <c r="B116" s="89" t="s">
        <v>259</v>
      </c>
      <c r="C116" s="109"/>
      <c r="D116" s="109"/>
      <c r="E116" s="86"/>
      <c r="F116" s="129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74"/>
      <c r="X116" s="74"/>
    </row>
    <row r="117" spans="1:24" ht="12.75">
      <c r="A117" s="116" t="s">
        <v>260</v>
      </c>
      <c r="B117" s="89" t="s">
        <v>261</v>
      </c>
      <c r="C117" s="114"/>
      <c r="D117" s="114"/>
      <c r="E117" s="86"/>
      <c r="F117" s="129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74"/>
      <c r="X117" s="74"/>
    </row>
    <row r="118" spans="1:24" ht="12.75">
      <c r="A118" s="120" t="s">
        <v>262</v>
      </c>
      <c r="B118" s="96" t="s">
        <v>263</v>
      </c>
      <c r="C118" s="114"/>
      <c r="D118" s="114"/>
      <c r="E118" s="86"/>
      <c r="F118" s="129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74"/>
      <c r="X118" s="74"/>
    </row>
    <row r="119" spans="1:24" ht="12.75">
      <c r="A119" s="116" t="s">
        <v>264</v>
      </c>
      <c r="B119" s="89" t="s">
        <v>265</v>
      </c>
      <c r="C119" s="117"/>
      <c r="D119" s="117"/>
      <c r="E119" s="86"/>
      <c r="F119" s="12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74"/>
      <c r="X119" s="74"/>
    </row>
    <row r="120" spans="1:24" ht="12.75">
      <c r="A120" s="99" t="s">
        <v>266</v>
      </c>
      <c r="B120" s="89" t="s">
        <v>267</v>
      </c>
      <c r="C120" s="109"/>
      <c r="D120" s="109"/>
      <c r="E120" s="86"/>
      <c r="F120" s="129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74"/>
      <c r="X120" s="74"/>
    </row>
    <row r="121" spans="1:24" ht="12.75">
      <c r="A121" s="116" t="s">
        <v>268</v>
      </c>
      <c r="B121" s="89" t="s">
        <v>269</v>
      </c>
      <c r="C121" s="117"/>
      <c r="D121" s="117"/>
      <c r="E121" s="86"/>
      <c r="F121" s="12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74"/>
      <c r="X121" s="74"/>
    </row>
    <row r="122" spans="1:24" ht="12.75">
      <c r="A122" s="116" t="s">
        <v>270</v>
      </c>
      <c r="B122" s="89" t="s">
        <v>271</v>
      </c>
      <c r="C122" s="9"/>
      <c r="D122" s="9"/>
      <c r="E122" s="86"/>
      <c r="F122" s="128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</row>
    <row r="123" spans="1:24" ht="12.75">
      <c r="A123" s="116" t="s">
        <v>272</v>
      </c>
      <c r="B123" s="89" t="s">
        <v>273</v>
      </c>
      <c r="C123" s="77"/>
      <c r="D123" s="77"/>
      <c r="E123" s="77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</row>
    <row r="124" spans="1:24" ht="12.75">
      <c r="A124" s="120" t="s">
        <v>274</v>
      </c>
      <c r="B124" s="96" t="s">
        <v>275</v>
      </c>
      <c r="C124" s="77"/>
      <c r="D124" s="77"/>
      <c r="E124" s="77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ht="12.75">
      <c r="A125" s="99" t="s">
        <v>276</v>
      </c>
      <c r="B125" s="89" t="s">
        <v>277</v>
      </c>
      <c r="C125" s="77"/>
      <c r="D125" s="77"/>
      <c r="E125" s="77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</row>
    <row r="126" spans="1:24" ht="12.75">
      <c r="A126" s="99" t="s">
        <v>278</v>
      </c>
      <c r="B126" s="89" t="s">
        <v>279</v>
      </c>
      <c r="C126" s="77"/>
      <c r="D126" s="77"/>
      <c r="E126" s="77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</row>
    <row r="127" spans="1:24" ht="12.75">
      <c r="A127" s="122" t="s">
        <v>280</v>
      </c>
      <c r="B127" s="123" t="s">
        <v>281</v>
      </c>
      <c r="C127" s="77"/>
      <c r="D127" s="77"/>
      <c r="E127" s="77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ht="12.75">
      <c r="A128" s="124" t="s">
        <v>14</v>
      </c>
      <c r="B128" s="124"/>
      <c r="C128" s="125">
        <f>C99+C127</f>
        <v>33112864</v>
      </c>
      <c r="D128" s="125">
        <f>D99+D127</f>
        <v>15818864</v>
      </c>
      <c r="E128" s="125">
        <f>E99+E127</f>
        <v>48931728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2:24" ht="12.7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2:24" ht="12.7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</row>
    <row r="131" spans="2:24" ht="12.7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</row>
    <row r="132" spans="2:24" ht="12.7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2:24" ht="12.7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</row>
    <row r="134" spans="2:24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</row>
    <row r="135" spans="2:24" ht="12.7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</row>
    <row r="136" spans="2:24" ht="12.7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</row>
    <row r="137" spans="2:24" ht="12.7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8" spans="2:24" ht="12.7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</row>
    <row r="139" spans="2:24" ht="12.7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</row>
    <row r="140" spans="2:24" ht="12.7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</row>
    <row r="141" spans="2:24" ht="12.7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</row>
    <row r="142" spans="2:24" ht="12.7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</row>
    <row r="143" spans="2:24" ht="12.7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</row>
    <row r="144" spans="2:24" ht="12.7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</row>
    <row r="145" spans="2:24" ht="12.7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</row>
    <row r="146" spans="2:24" ht="12.7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</row>
    <row r="147" spans="2:24" ht="12.7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</row>
    <row r="148" spans="2:24" ht="12.7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</row>
    <row r="149" spans="2:24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2:24" ht="12.7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</row>
    <row r="151" spans="2:24" ht="12.7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</row>
    <row r="152" spans="2:24" ht="12.7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</row>
    <row r="153" spans="2:24" ht="12.7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</row>
    <row r="154" spans="2:24" ht="12.7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</row>
    <row r="155" spans="2:24" ht="12.7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</row>
    <row r="156" spans="2:24" ht="12.7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</row>
    <row r="157" spans="2:24" ht="12.7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2:24" ht="12.7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</row>
    <row r="159" spans="2:24" ht="12.7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</row>
    <row r="160" spans="2:24" ht="12.7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</row>
    <row r="161" spans="2:24" ht="12.7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</row>
    <row r="162" spans="2:24" ht="12.7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</row>
    <row r="163" spans="2:24" ht="12.7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</row>
    <row r="164" spans="2:24" ht="12.7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2:24" ht="12.7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2:24" ht="12.7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2:24" ht="12.7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2:24" ht="12.7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</row>
    <row r="169" spans="2:24" ht="12.7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</row>
    <row r="170" spans="2:24" ht="12.7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2:24" ht="12.7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</row>
    <row r="172" ht="12.75">
      <c r="F172" s="74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2/2016. (III. 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"/>
  <sheetViews>
    <sheetView zoomScaleSheetLayoutView="100" workbookViewId="0" topLeftCell="A1">
      <selection activeCell="H72" sqref="H72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9.8515625" style="0" customWidth="1"/>
    <col min="5" max="5" width="8.421875" style="0" customWidth="1"/>
    <col min="6" max="6" width="10.00390625" style="0" customWidth="1"/>
    <col min="7" max="7" width="8.7109375" style="0" customWidth="1"/>
    <col min="8" max="8" width="9.28125" style="0" customWidth="1"/>
  </cols>
  <sheetData>
    <row r="1" spans="1:5" ht="24" customHeight="1">
      <c r="A1" s="17" t="s">
        <v>0</v>
      </c>
      <c r="B1" s="17"/>
      <c r="C1" s="17"/>
      <c r="D1" s="17"/>
      <c r="E1" s="17"/>
    </row>
    <row r="2" spans="1:5" ht="24" customHeight="1">
      <c r="A2" s="18" t="s">
        <v>292</v>
      </c>
      <c r="B2" s="18"/>
      <c r="C2" s="18"/>
      <c r="D2" s="18"/>
      <c r="E2" s="18"/>
    </row>
    <row r="3" ht="12.75">
      <c r="A3" s="19"/>
    </row>
    <row r="4" ht="12.75">
      <c r="A4" s="20" t="s">
        <v>27</v>
      </c>
    </row>
    <row r="5" spans="1:13" ht="12.75">
      <c r="A5" s="80" t="s">
        <v>28</v>
      </c>
      <c r="B5" s="81" t="s">
        <v>293</v>
      </c>
      <c r="C5" s="130" t="s">
        <v>294</v>
      </c>
      <c r="D5" s="131">
        <v>18010</v>
      </c>
      <c r="E5" s="132" t="s">
        <v>32</v>
      </c>
      <c r="F5" s="132" t="s">
        <v>295</v>
      </c>
      <c r="G5" s="132" t="s">
        <v>34</v>
      </c>
      <c r="H5" s="132" t="s">
        <v>296</v>
      </c>
      <c r="I5" s="132" t="s">
        <v>297</v>
      </c>
      <c r="K5" s="133"/>
      <c r="L5" s="133"/>
      <c r="M5" s="133"/>
    </row>
    <row r="6" spans="1:9" ht="12.75">
      <c r="A6" s="88" t="s">
        <v>298</v>
      </c>
      <c r="B6" s="92" t="s">
        <v>299</v>
      </c>
      <c r="C6" s="134">
        <f>SUM(D6:I6)</f>
        <v>8085895</v>
      </c>
      <c r="D6" s="86">
        <v>8085895</v>
      </c>
      <c r="E6" s="77"/>
      <c r="F6" s="77"/>
      <c r="G6" s="77"/>
      <c r="H6" s="77"/>
      <c r="I6" s="77"/>
    </row>
    <row r="7" spans="1:9" ht="12.75">
      <c r="A7" s="89" t="s">
        <v>300</v>
      </c>
      <c r="B7" s="92" t="s">
        <v>301</v>
      </c>
      <c r="C7" s="134">
        <f aca="true" t="shared" si="0" ref="C7:C70">SUM(D7:I7)</f>
        <v>9745267</v>
      </c>
      <c r="D7" s="86">
        <v>9745267</v>
      </c>
      <c r="E7" s="77"/>
      <c r="F7" s="77"/>
      <c r="G7" s="77"/>
      <c r="H7" s="77"/>
      <c r="I7" s="77"/>
    </row>
    <row r="8" spans="1:9" ht="12.75">
      <c r="A8" s="89" t="s">
        <v>302</v>
      </c>
      <c r="B8" s="92" t="s">
        <v>303</v>
      </c>
      <c r="C8" s="134">
        <f t="shared" si="0"/>
        <v>10069325</v>
      </c>
      <c r="D8" s="86">
        <v>10069325</v>
      </c>
      <c r="E8" s="77"/>
      <c r="F8" s="77"/>
      <c r="G8" s="77"/>
      <c r="H8" s="77"/>
      <c r="I8" s="77"/>
    </row>
    <row r="9" spans="1:13" ht="12.75">
      <c r="A9" s="89" t="s">
        <v>304</v>
      </c>
      <c r="B9" s="92" t="s">
        <v>305</v>
      </c>
      <c r="C9" s="134">
        <f t="shared" si="0"/>
        <v>1200000</v>
      </c>
      <c r="D9" s="86">
        <v>1200000</v>
      </c>
      <c r="E9" s="77"/>
      <c r="F9" s="77"/>
      <c r="G9" s="77"/>
      <c r="H9" s="77"/>
      <c r="I9" s="77"/>
      <c r="M9" s="135"/>
    </row>
    <row r="10" spans="1:9" ht="15" customHeight="1">
      <c r="A10" s="89" t="s">
        <v>306</v>
      </c>
      <c r="B10" s="92" t="s">
        <v>307</v>
      </c>
      <c r="C10" s="134">
        <f t="shared" si="0"/>
        <v>0</v>
      </c>
      <c r="D10" s="86"/>
      <c r="E10" s="77"/>
      <c r="F10" s="77"/>
      <c r="G10" s="77"/>
      <c r="H10" s="77"/>
      <c r="I10" s="77"/>
    </row>
    <row r="11" spans="1:9" ht="15" customHeight="1">
      <c r="A11" s="89" t="s">
        <v>308</v>
      </c>
      <c r="B11" s="92" t="s">
        <v>309</v>
      </c>
      <c r="C11" s="134">
        <f t="shared" si="0"/>
        <v>0</v>
      </c>
      <c r="D11" s="86"/>
      <c r="E11" s="77"/>
      <c r="F11" s="77"/>
      <c r="G11" s="77"/>
      <c r="H11" s="77"/>
      <c r="I11" s="77"/>
    </row>
    <row r="12" spans="1:9" ht="12.75">
      <c r="A12" s="93" t="s">
        <v>310</v>
      </c>
      <c r="B12" s="136" t="s">
        <v>311</v>
      </c>
      <c r="C12" s="134">
        <f t="shared" si="0"/>
        <v>29100487</v>
      </c>
      <c r="D12" s="86">
        <f>SUM(D6:D11)</f>
        <v>29100487</v>
      </c>
      <c r="E12" s="77"/>
      <c r="F12" s="77"/>
      <c r="G12" s="77"/>
      <c r="H12" s="77"/>
      <c r="I12" s="77"/>
    </row>
    <row r="13" spans="1:9" ht="12.75">
      <c r="A13" s="89" t="s">
        <v>312</v>
      </c>
      <c r="B13" s="92" t="s">
        <v>313</v>
      </c>
      <c r="C13" s="134">
        <f t="shared" si="0"/>
        <v>0</v>
      </c>
      <c r="D13" s="86"/>
      <c r="E13" s="77"/>
      <c r="F13" s="77"/>
      <c r="G13" s="77"/>
      <c r="H13" s="77"/>
      <c r="I13" s="77"/>
    </row>
    <row r="14" spans="1:9" ht="12.75">
      <c r="A14" s="89" t="s">
        <v>314</v>
      </c>
      <c r="B14" s="92" t="s">
        <v>315</v>
      </c>
      <c r="C14" s="134">
        <f t="shared" si="0"/>
        <v>0</v>
      </c>
      <c r="D14" s="86"/>
      <c r="E14" s="77"/>
      <c r="F14" s="77"/>
      <c r="G14" s="77"/>
      <c r="H14" s="77"/>
      <c r="I14" s="77"/>
    </row>
    <row r="15" spans="1:9" ht="12.75">
      <c r="A15" s="89" t="s">
        <v>316</v>
      </c>
      <c r="B15" s="92" t="s">
        <v>317</v>
      </c>
      <c r="C15" s="134">
        <f t="shared" si="0"/>
        <v>0</v>
      </c>
      <c r="D15" s="86"/>
      <c r="E15" s="77"/>
      <c r="F15" s="77"/>
      <c r="G15" s="77"/>
      <c r="H15" s="77"/>
      <c r="I15" s="77"/>
    </row>
    <row r="16" spans="1:9" ht="12.75">
      <c r="A16" s="89" t="s">
        <v>318</v>
      </c>
      <c r="B16" s="92" t="s">
        <v>319</v>
      </c>
      <c r="C16" s="134">
        <f t="shared" si="0"/>
        <v>0</v>
      </c>
      <c r="D16" s="86"/>
      <c r="E16" s="77"/>
      <c r="F16" s="77"/>
      <c r="G16" s="77"/>
      <c r="H16" s="77"/>
      <c r="I16" s="77"/>
    </row>
    <row r="17" spans="1:9" ht="12.75">
      <c r="A17" s="89" t="s">
        <v>320</v>
      </c>
      <c r="B17" s="92" t="s">
        <v>321</v>
      </c>
      <c r="C17" s="134">
        <f t="shared" si="0"/>
        <v>6885000</v>
      </c>
      <c r="D17" s="137"/>
      <c r="E17" s="77"/>
      <c r="F17" s="77">
        <v>6885000</v>
      </c>
      <c r="G17" s="77"/>
      <c r="H17" s="77"/>
      <c r="I17" s="77"/>
    </row>
    <row r="18" spans="1:9" ht="12.75">
      <c r="A18" s="96" t="s">
        <v>322</v>
      </c>
      <c r="B18" s="106" t="s">
        <v>323</v>
      </c>
      <c r="C18" s="134">
        <f t="shared" si="0"/>
        <v>35985487</v>
      </c>
      <c r="D18" s="86">
        <f>SUM(D12:D17)</f>
        <v>29100487</v>
      </c>
      <c r="E18" s="77"/>
      <c r="F18" s="77">
        <f>SUM(F6:F17)</f>
        <v>6885000</v>
      </c>
      <c r="G18" s="77"/>
      <c r="H18" s="77"/>
      <c r="I18" s="77"/>
    </row>
    <row r="19" spans="1:9" ht="15" customHeight="1">
      <c r="A19" s="89" t="s">
        <v>324</v>
      </c>
      <c r="B19" s="92" t="s">
        <v>325</v>
      </c>
      <c r="C19" s="134">
        <f t="shared" si="0"/>
        <v>0</v>
      </c>
      <c r="D19" s="86"/>
      <c r="E19" s="77"/>
      <c r="F19" s="77"/>
      <c r="G19" s="77"/>
      <c r="H19" s="77"/>
      <c r="I19" s="77"/>
    </row>
    <row r="20" spans="1:9" ht="15" customHeight="1">
      <c r="A20" s="89" t="s">
        <v>326</v>
      </c>
      <c r="B20" s="92" t="s">
        <v>327</v>
      </c>
      <c r="C20" s="134">
        <f t="shared" si="0"/>
        <v>0</v>
      </c>
      <c r="D20" s="86"/>
      <c r="E20" s="77"/>
      <c r="F20" s="77"/>
      <c r="G20" s="77"/>
      <c r="H20" s="77"/>
      <c r="I20" s="77"/>
    </row>
    <row r="21" spans="1:9" ht="15" customHeight="1">
      <c r="A21" s="93" t="s">
        <v>328</v>
      </c>
      <c r="B21" s="136" t="s">
        <v>329</v>
      </c>
      <c r="C21" s="134">
        <f t="shared" si="0"/>
        <v>0</v>
      </c>
      <c r="D21" s="86"/>
      <c r="E21" s="77"/>
      <c r="F21" s="77"/>
      <c r="G21" s="77"/>
      <c r="H21" s="77"/>
      <c r="I21" s="77"/>
    </row>
    <row r="22" spans="1:9" ht="15" customHeight="1">
      <c r="A22" s="89" t="s">
        <v>330</v>
      </c>
      <c r="B22" s="92" t="s">
        <v>331</v>
      </c>
      <c r="C22" s="134">
        <f t="shared" si="0"/>
        <v>0</v>
      </c>
      <c r="D22" s="86"/>
      <c r="E22" s="77"/>
      <c r="F22" s="77"/>
      <c r="G22" s="77"/>
      <c r="H22" s="77"/>
      <c r="I22" s="77"/>
    </row>
    <row r="23" spans="1:9" ht="15" customHeight="1">
      <c r="A23" s="89" t="s">
        <v>332</v>
      </c>
      <c r="B23" s="92" t="s">
        <v>333</v>
      </c>
      <c r="C23" s="134">
        <f t="shared" si="0"/>
        <v>0</v>
      </c>
      <c r="D23" s="86"/>
      <c r="E23" s="77"/>
      <c r="F23" s="77"/>
      <c r="G23" s="77"/>
      <c r="H23" s="77"/>
      <c r="I23" s="77"/>
    </row>
    <row r="24" spans="1:9" ht="15" customHeight="1">
      <c r="A24" s="89" t="s">
        <v>334</v>
      </c>
      <c r="B24" s="92" t="s">
        <v>335</v>
      </c>
      <c r="C24" s="134">
        <f t="shared" si="0"/>
        <v>60000</v>
      </c>
      <c r="D24" s="86"/>
      <c r="E24" s="77"/>
      <c r="F24" s="77"/>
      <c r="G24" s="77"/>
      <c r="H24" s="77">
        <v>60000</v>
      </c>
      <c r="I24" s="77"/>
    </row>
    <row r="25" spans="1:9" ht="15" customHeight="1">
      <c r="A25" s="89" t="s">
        <v>336</v>
      </c>
      <c r="B25" s="92" t="s">
        <v>337</v>
      </c>
      <c r="C25" s="134">
        <f t="shared" si="0"/>
        <v>1200000</v>
      </c>
      <c r="D25" s="86"/>
      <c r="E25" s="77"/>
      <c r="F25" s="77"/>
      <c r="G25" s="77"/>
      <c r="H25" s="77">
        <v>1200000</v>
      </c>
      <c r="I25" s="77"/>
    </row>
    <row r="26" spans="1:9" ht="15" customHeight="1">
      <c r="A26" s="89" t="s">
        <v>338</v>
      </c>
      <c r="B26" s="92" t="s">
        <v>339</v>
      </c>
      <c r="C26" s="134">
        <f t="shared" si="0"/>
        <v>0</v>
      </c>
      <c r="D26" s="86"/>
      <c r="E26" s="77"/>
      <c r="F26" s="77"/>
      <c r="G26" s="77"/>
      <c r="H26" s="77"/>
      <c r="I26" s="77"/>
    </row>
    <row r="27" spans="1:9" ht="15" customHeight="1">
      <c r="A27" s="89" t="s">
        <v>340</v>
      </c>
      <c r="B27" s="92" t="s">
        <v>341</v>
      </c>
      <c r="C27" s="134">
        <f t="shared" si="0"/>
        <v>0</v>
      </c>
      <c r="D27" s="86"/>
      <c r="E27" s="77"/>
      <c r="F27" s="77"/>
      <c r="G27" s="77"/>
      <c r="H27" s="77"/>
      <c r="I27" s="77"/>
    </row>
    <row r="28" spans="1:9" ht="15" customHeight="1">
      <c r="A28" s="89" t="s">
        <v>342</v>
      </c>
      <c r="B28" s="92" t="s">
        <v>343</v>
      </c>
      <c r="C28" s="134">
        <f t="shared" si="0"/>
        <v>320000</v>
      </c>
      <c r="D28" s="86"/>
      <c r="E28" s="77"/>
      <c r="F28" s="77"/>
      <c r="G28" s="77"/>
      <c r="H28" s="77">
        <v>320000</v>
      </c>
      <c r="I28" s="77"/>
    </row>
    <row r="29" spans="1:9" ht="15" customHeight="1">
      <c r="A29" s="89" t="s">
        <v>344</v>
      </c>
      <c r="B29" s="92" t="s">
        <v>345</v>
      </c>
      <c r="C29" s="134">
        <f t="shared" si="0"/>
        <v>0</v>
      </c>
      <c r="D29" s="86"/>
      <c r="E29" s="77"/>
      <c r="F29" s="77"/>
      <c r="G29" s="77"/>
      <c r="H29" s="77"/>
      <c r="I29" s="77"/>
    </row>
    <row r="30" spans="1:9" ht="15" customHeight="1">
      <c r="A30" s="93" t="s">
        <v>346</v>
      </c>
      <c r="B30" s="136" t="s">
        <v>347</v>
      </c>
      <c r="C30" s="134">
        <f t="shared" si="0"/>
        <v>1520000</v>
      </c>
      <c r="D30" s="86"/>
      <c r="E30" s="77"/>
      <c r="F30" s="77"/>
      <c r="G30" s="77"/>
      <c r="H30" s="77">
        <f>SUM(H25:H29)</f>
        <v>1520000</v>
      </c>
      <c r="I30" s="77"/>
    </row>
    <row r="31" spans="1:9" ht="15" customHeight="1">
      <c r="A31" s="89" t="s">
        <v>348</v>
      </c>
      <c r="B31" s="92" t="s">
        <v>349</v>
      </c>
      <c r="C31" s="134">
        <f t="shared" si="0"/>
        <v>0</v>
      </c>
      <c r="D31" s="86"/>
      <c r="E31" s="77"/>
      <c r="F31" s="77"/>
      <c r="G31" s="77"/>
      <c r="H31" s="77"/>
      <c r="I31" s="77"/>
    </row>
    <row r="32" spans="1:9" ht="15" customHeight="1">
      <c r="A32" s="96" t="s">
        <v>350</v>
      </c>
      <c r="B32" s="106" t="s">
        <v>351</v>
      </c>
      <c r="C32" s="134">
        <f t="shared" si="0"/>
        <v>1580000</v>
      </c>
      <c r="D32" s="86">
        <v>0</v>
      </c>
      <c r="E32" s="77"/>
      <c r="F32" s="77"/>
      <c r="G32" s="77"/>
      <c r="H32" s="77">
        <f>H22+H23+H24+H30+H31</f>
        <v>1580000</v>
      </c>
      <c r="I32" s="77"/>
    </row>
    <row r="33" spans="1:9" ht="15" customHeight="1">
      <c r="A33" s="99" t="s">
        <v>352</v>
      </c>
      <c r="B33" s="92" t="s">
        <v>353</v>
      </c>
      <c r="C33" s="134">
        <f t="shared" si="0"/>
        <v>0</v>
      </c>
      <c r="D33" s="86"/>
      <c r="E33" s="77"/>
      <c r="F33" s="77"/>
      <c r="G33" s="77"/>
      <c r="H33" s="77"/>
      <c r="I33" s="77"/>
    </row>
    <row r="34" spans="1:9" ht="15" customHeight="1">
      <c r="A34" s="99" t="s">
        <v>354</v>
      </c>
      <c r="B34" s="92" t="s">
        <v>355</v>
      </c>
      <c r="C34" s="134">
        <f t="shared" si="0"/>
        <v>0</v>
      </c>
      <c r="D34" s="86"/>
      <c r="E34" s="77"/>
      <c r="F34" s="77"/>
      <c r="G34" s="77"/>
      <c r="H34" s="77"/>
      <c r="I34" s="77"/>
    </row>
    <row r="35" spans="1:9" ht="15" customHeight="1">
      <c r="A35" s="99" t="s">
        <v>356</v>
      </c>
      <c r="B35" s="92" t="s">
        <v>357</v>
      </c>
      <c r="C35" s="134">
        <f t="shared" si="0"/>
        <v>0</v>
      </c>
      <c r="D35" s="86"/>
      <c r="E35" s="77"/>
      <c r="F35" s="77"/>
      <c r="G35" s="77"/>
      <c r="H35" s="77"/>
      <c r="I35" s="77"/>
    </row>
    <row r="36" spans="1:9" ht="15" customHeight="1">
      <c r="A36" s="99" t="s">
        <v>358</v>
      </c>
      <c r="B36" s="92" t="s">
        <v>359</v>
      </c>
      <c r="C36" s="134">
        <f t="shared" si="0"/>
        <v>364000</v>
      </c>
      <c r="D36" s="86"/>
      <c r="E36" s="77"/>
      <c r="F36" s="77"/>
      <c r="G36" s="77">
        <v>364000</v>
      </c>
      <c r="H36" s="77"/>
      <c r="I36" s="77"/>
    </row>
    <row r="37" spans="1:9" ht="15" customHeight="1">
      <c r="A37" s="99" t="s">
        <v>360</v>
      </c>
      <c r="B37" s="92" t="s">
        <v>361</v>
      </c>
      <c r="C37" s="134">
        <f t="shared" si="0"/>
        <v>0</v>
      </c>
      <c r="D37" s="86"/>
      <c r="E37" s="77"/>
      <c r="F37" s="77"/>
      <c r="G37" s="77"/>
      <c r="H37" s="77"/>
      <c r="I37" s="77"/>
    </row>
    <row r="38" spans="1:9" ht="15" customHeight="1">
      <c r="A38" s="99" t="s">
        <v>362</v>
      </c>
      <c r="B38" s="92" t="s">
        <v>363</v>
      </c>
      <c r="C38" s="134">
        <f t="shared" si="0"/>
        <v>0</v>
      </c>
      <c r="D38" s="86"/>
      <c r="E38" s="77"/>
      <c r="F38" s="77"/>
      <c r="G38" s="77"/>
      <c r="H38" s="77"/>
      <c r="I38" s="77"/>
    </row>
    <row r="39" spans="1:9" ht="15" customHeight="1">
      <c r="A39" s="99" t="s">
        <v>364</v>
      </c>
      <c r="B39" s="92" t="s">
        <v>365</v>
      </c>
      <c r="C39" s="134">
        <f t="shared" si="0"/>
        <v>0</v>
      </c>
      <c r="D39" s="86"/>
      <c r="E39" s="77"/>
      <c r="F39" s="77"/>
      <c r="G39" s="77"/>
      <c r="H39" s="77"/>
      <c r="I39" s="77"/>
    </row>
    <row r="40" spans="1:9" ht="15" customHeight="1">
      <c r="A40" s="99" t="s">
        <v>366</v>
      </c>
      <c r="B40" s="92" t="s">
        <v>367</v>
      </c>
      <c r="C40" s="134">
        <f t="shared" si="0"/>
        <v>0</v>
      </c>
      <c r="D40" s="86"/>
      <c r="E40" s="77"/>
      <c r="F40" s="77"/>
      <c r="G40" s="77"/>
      <c r="H40" s="77"/>
      <c r="I40" s="77"/>
    </row>
    <row r="41" spans="1:9" ht="15" customHeight="1">
      <c r="A41" s="99" t="s">
        <v>368</v>
      </c>
      <c r="B41" s="92" t="s">
        <v>369</v>
      </c>
      <c r="C41" s="134">
        <f t="shared" si="0"/>
        <v>0</v>
      </c>
      <c r="D41" s="86"/>
      <c r="E41" s="77"/>
      <c r="F41" s="77"/>
      <c r="G41" s="77"/>
      <c r="H41" s="77"/>
      <c r="I41" s="77"/>
    </row>
    <row r="42" spans="1:9" ht="15" customHeight="1">
      <c r="A42" s="99" t="s">
        <v>370</v>
      </c>
      <c r="B42" s="92" t="s">
        <v>371</v>
      </c>
      <c r="C42" s="134">
        <f t="shared" si="0"/>
        <v>0</v>
      </c>
      <c r="D42" s="86"/>
      <c r="E42" s="77"/>
      <c r="F42" s="77"/>
      <c r="G42" s="77"/>
      <c r="H42" s="77"/>
      <c r="I42" s="77"/>
    </row>
    <row r="43" spans="1:9" ht="15" customHeight="1">
      <c r="A43" s="99" t="s">
        <v>372</v>
      </c>
      <c r="B43" s="92" t="s">
        <v>373</v>
      </c>
      <c r="C43" s="134">
        <f t="shared" si="0"/>
        <v>0</v>
      </c>
      <c r="D43" s="86"/>
      <c r="E43" s="77"/>
      <c r="F43" s="77"/>
      <c r="G43" s="77"/>
      <c r="H43" s="77"/>
      <c r="I43" s="77"/>
    </row>
    <row r="44" spans="1:9" ht="15" customHeight="1">
      <c r="A44" s="101" t="s">
        <v>374</v>
      </c>
      <c r="B44" s="106" t="s">
        <v>375</v>
      </c>
      <c r="C44" s="134">
        <f t="shared" si="0"/>
        <v>364000</v>
      </c>
      <c r="D44" s="86">
        <v>0</v>
      </c>
      <c r="E44" s="77">
        <v>0</v>
      </c>
      <c r="F44" s="77">
        <v>0</v>
      </c>
      <c r="G44" s="77">
        <f>SUM(G33:G42)</f>
        <v>364000</v>
      </c>
      <c r="H44" s="77">
        <v>0</v>
      </c>
      <c r="I44" s="77"/>
    </row>
    <row r="45" spans="1:9" ht="12.75">
      <c r="A45" s="99" t="s">
        <v>376</v>
      </c>
      <c r="B45" s="92" t="s">
        <v>377</v>
      </c>
      <c r="C45" s="134">
        <f t="shared" si="0"/>
        <v>0</v>
      </c>
      <c r="D45" s="86"/>
      <c r="E45" s="77"/>
      <c r="F45" s="77"/>
      <c r="G45" s="77"/>
      <c r="H45" s="77"/>
      <c r="I45" s="77"/>
    </row>
    <row r="46" spans="1:9" ht="12.75">
      <c r="A46" s="89" t="s">
        <v>378</v>
      </c>
      <c r="B46" s="92" t="s">
        <v>379</v>
      </c>
      <c r="C46" s="134">
        <f t="shared" si="0"/>
        <v>0</v>
      </c>
      <c r="D46" s="86"/>
      <c r="E46" s="77"/>
      <c r="F46" s="77"/>
      <c r="G46" s="77"/>
      <c r="H46" s="77"/>
      <c r="I46" s="77"/>
    </row>
    <row r="47" spans="1:9" ht="12.75">
      <c r="A47" s="99" t="s">
        <v>380</v>
      </c>
      <c r="B47" s="92" t="s">
        <v>381</v>
      </c>
      <c r="C47" s="134">
        <f t="shared" si="0"/>
        <v>0</v>
      </c>
      <c r="D47" s="86"/>
      <c r="E47" s="77"/>
      <c r="F47" s="77"/>
      <c r="G47" s="77"/>
      <c r="H47" s="77"/>
      <c r="I47" s="77"/>
    </row>
    <row r="48" spans="1:9" ht="12.75">
      <c r="A48" s="99" t="s">
        <v>382</v>
      </c>
      <c r="B48" s="92" t="s">
        <v>383</v>
      </c>
      <c r="C48" s="134">
        <f t="shared" si="0"/>
        <v>258000</v>
      </c>
      <c r="D48" s="86"/>
      <c r="E48" s="77">
        <v>258000</v>
      </c>
      <c r="F48" s="77"/>
      <c r="G48" s="77"/>
      <c r="H48" s="77"/>
      <c r="I48" s="77"/>
    </row>
    <row r="49" spans="1:9" ht="12.75">
      <c r="A49" s="99" t="s">
        <v>384</v>
      </c>
      <c r="B49" s="92" t="s">
        <v>385</v>
      </c>
      <c r="C49" s="134">
        <f t="shared" si="0"/>
        <v>0</v>
      </c>
      <c r="D49" s="86"/>
      <c r="E49" s="77"/>
      <c r="F49" s="77"/>
      <c r="G49" s="77"/>
      <c r="H49" s="77"/>
      <c r="I49" s="77"/>
    </row>
    <row r="50" spans="1:9" ht="15" customHeight="1">
      <c r="A50" s="96" t="s">
        <v>386</v>
      </c>
      <c r="B50" s="106" t="s">
        <v>387</v>
      </c>
      <c r="C50" s="134">
        <f t="shared" si="0"/>
        <v>258000</v>
      </c>
      <c r="D50" s="86">
        <v>0</v>
      </c>
      <c r="E50" s="77">
        <f>SUM(E45:E49)</f>
        <v>258000</v>
      </c>
      <c r="F50" s="77"/>
      <c r="G50" s="77"/>
      <c r="H50" s="77"/>
      <c r="I50" s="77"/>
    </row>
    <row r="51" spans="1:9" ht="15" customHeight="1">
      <c r="A51" s="104" t="s">
        <v>177</v>
      </c>
      <c r="B51" s="138"/>
      <c r="C51" s="134">
        <f t="shared" si="0"/>
        <v>0</v>
      </c>
      <c r="D51" s="86"/>
      <c r="E51" s="77"/>
      <c r="F51" s="77"/>
      <c r="G51" s="77"/>
      <c r="H51" s="77"/>
      <c r="I51" s="77"/>
    </row>
    <row r="52" spans="1:9" ht="12.75">
      <c r="A52" s="89" t="s">
        <v>388</v>
      </c>
      <c r="B52" s="92" t="s">
        <v>389</v>
      </c>
      <c r="C52" s="134">
        <f t="shared" si="0"/>
        <v>0</v>
      </c>
      <c r="D52" s="86"/>
      <c r="E52" s="77"/>
      <c r="F52" s="77"/>
      <c r="G52" s="77"/>
      <c r="H52" s="77"/>
      <c r="I52" s="77"/>
    </row>
    <row r="53" spans="1:9" ht="12.75">
      <c r="A53" s="89" t="s">
        <v>390</v>
      </c>
      <c r="B53" s="92" t="s">
        <v>391</v>
      </c>
      <c r="C53" s="134">
        <f t="shared" si="0"/>
        <v>0</v>
      </c>
      <c r="D53" s="86"/>
      <c r="E53" s="77"/>
      <c r="F53" s="77"/>
      <c r="G53" s="77"/>
      <c r="H53" s="77"/>
      <c r="I53" s="77"/>
    </row>
    <row r="54" spans="1:9" ht="12.75">
      <c r="A54" s="89" t="s">
        <v>392</v>
      </c>
      <c r="B54" s="92" t="s">
        <v>393</v>
      </c>
      <c r="C54" s="134">
        <f t="shared" si="0"/>
        <v>0</v>
      </c>
      <c r="D54" s="86"/>
      <c r="E54" s="77"/>
      <c r="F54" s="77"/>
      <c r="G54" s="77"/>
      <c r="H54" s="77"/>
      <c r="I54" s="77"/>
    </row>
    <row r="55" spans="1:9" ht="12.75">
      <c r="A55" s="89" t="s">
        <v>394</v>
      </c>
      <c r="B55" s="92" t="s">
        <v>395</v>
      </c>
      <c r="C55" s="134">
        <f t="shared" si="0"/>
        <v>0</v>
      </c>
      <c r="D55" s="86"/>
      <c r="E55" s="77"/>
      <c r="F55" s="77"/>
      <c r="G55" s="77"/>
      <c r="H55" s="77"/>
      <c r="I55" s="77"/>
    </row>
    <row r="56" spans="1:9" ht="12.75">
      <c r="A56" s="89" t="s">
        <v>396</v>
      </c>
      <c r="B56" s="92" t="s">
        <v>397</v>
      </c>
      <c r="C56" s="134">
        <f t="shared" si="0"/>
        <v>0</v>
      </c>
      <c r="D56" s="86"/>
      <c r="E56" s="77"/>
      <c r="F56" s="77"/>
      <c r="G56" s="77"/>
      <c r="H56" s="77"/>
      <c r="I56" s="77"/>
    </row>
    <row r="57" spans="1:9" ht="12.75">
      <c r="A57" s="96" t="s">
        <v>398</v>
      </c>
      <c r="B57" s="106" t="s">
        <v>399</v>
      </c>
      <c r="C57" s="134">
        <f t="shared" si="0"/>
        <v>0</v>
      </c>
      <c r="D57" s="86">
        <v>0</v>
      </c>
      <c r="E57" s="77"/>
      <c r="F57" s="77"/>
      <c r="G57" s="77"/>
      <c r="H57" s="77"/>
      <c r="I57" s="77"/>
    </row>
    <row r="58" spans="1:9" ht="15" customHeight="1">
      <c r="A58" s="99" t="s">
        <v>400</v>
      </c>
      <c r="B58" s="92" t="s">
        <v>401</v>
      </c>
      <c r="C58" s="134">
        <f t="shared" si="0"/>
        <v>0</v>
      </c>
      <c r="D58" s="86"/>
      <c r="E58" s="77"/>
      <c r="F58" s="77"/>
      <c r="G58" s="77"/>
      <c r="H58" s="77"/>
      <c r="I58" s="77"/>
    </row>
    <row r="59" spans="1:9" ht="15" customHeight="1">
      <c r="A59" s="99" t="s">
        <v>402</v>
      </c>
      <c r="B59" s="92" t="s">
        <v>403</v>
      </c>
      <c r="C59" s="134">
        <f t="shared" si="0"/>
        <v>0</v>
      </c>
      <c r="D59" s="86"/>
      <c r="E59" s="77"/>
      <c r="F59" s="77"/>
      <c r="G59" s="77"/>
      <c r="H59" s="77"/>
      <c r="I59" s="77"/>
    </row>
    <row r="60" spans="1:9" ht="15" customHeight="1">
      <c r="A60" s="99" t="s">
        <v>404</v>
      </c>
      <c r="B60" s="92" t="s">
        <v>405</v>
      </c>
      <c r="C60" s="134">
        <f t="shared" si="0"/>
        <v>0</v>
      </c>
      <c r="D60" s="86"/>
      <c r="E60" s="77"/>
      <c r="F60" s="77"/>
      <c r="G60" s="77"/>
      <c r="H60" s="77"/>
      <c r="I60" s="77"/>
    </row>
    <row r="61" spans="1:9" ht="15" customHeight="1">
      <c r="A61" s="99" t="s">
        <v>406</v>
      </c>
      <c r="B61" s="92" t="s">
        <v>407</v>
      </c>
      <c r="C61" s="134">
        <f t="shared" si="0"/>
        <v>0</v>
      </c>
      <c r="D61" s="86"/>
      <c r="E61" s="77"/>
      <c r="F61" s="77"/>
      <c r="G61" s="77"/>
      <c r="H61" s="77"/>
      <c r="I61" s="77"/>
    </row>
    <row r="62" spans="1:9" ht="15" customHeight="1">
      <c r="A62" s="99" t="s">
        <v>408</v>
      </c>
      <c r="B62" s="92" t="s">
        <v>409</v>
      </c>
      <c r="C62" s="134">
        <f t="shared" si="0"/>
        <v>0</v>
      </c>
      <c r="D62" s="86"/>
      <c r="E62" s="77"/>
      <c r="F62" s="77"/>
      <c r="G62" s="77"/>
      <c r="H62" s="77"/>
      <c r="I62" s="77"/>
    </row>
    <row r="63" spans="1:9" ht="15" customHeight="1">
      <c r="A63" s="96" t="s">
        <v>410</v>
      </c>
      <c r="B63" s="106" t="s">
        <v>411</v>
      </c>
      <c r="C63" s="134">
        <f t="shared" si="0"/>
        <v>0</v>
      </c>
      <c r="D63" s="86">
        <v>0</v>
      </c>
      <c r="E63" s="77"/>
      <c r="F63" s="77"/>
      <c r="G63" s="77"/>
      <c r="H63" s="77"/>
      <c r="I63" s="77"/>
    </row>
    <row r="64" spans="1:9" ht="12.75">
      <c r="A64" s="99" t="s">
        <v>412</v>
      </c>
      <c r="B64" s="92" t="s">
        <v>413</v>
      </c>
      <c r="C64" s="134">
        <f t="shared" si="0"/>
        <v>0</v>
      </c>
      <c r="D64" s="86"/>
      <c r="E64" s="77"/>
      <c r="F64" s="77"/>
      <c r="G64" s="77"/>
      <c r="H64" s="77"/>
      <c r="I64" s="77"/>
    </row>
    <row r="65" spans="1:9" ht="12.75">
      <c r="A65" s="89" t="s">
        <v>414</v>
      </c>
      <c r="B65" s="92" t="s">
        <v>415</v>
      </c>
      <c r="C65" s="134">
        <f t="shared" si="0"/>
        <v>0</v>
      </c>
      <c r="D65" s="86"/>
      <c r="E65" s="77"/>
      <c r="F65" s="77"/>
      <c r="G65" s="77"/>
      <c r="H65" s="77"/>
      <c r="I65" s="77"/>
    </row>
    <row r="66" spans="1:9" ht="12.75">
      <c r="A66" s="99" t="s">
        <v>416</v>
      </c>
      <c r="B66" s="92" t="s">
        <v>417</v>
      </c>
      <c r="C66" s="134">
        <f t="shared" si="0"/>
        <v>0</v>
      </c>
      <c r="D66" s="86"/>
      <c r="E66" s="77"/>
      <c r="F66" s="77"/>
      <c r="G66" s="77"/>
      <c r="H66" s="77"/>
      <c r="I66" s="77"/>
    </row>
    <row r="67" spans="1:9" ht="12.75">
      <c r="A67" s="99" t="s">
        <v>418</v>
      </c>
      <c r="B67" s="92" t="s">
        <v>419</v>
      </c>
      <c r="C67" s="134">
        <f t="shared" si="0"/>
        <v>0</v>
      </c>
      <c r="D67" s="86"/>
      <c r="E67" s="77"/>
      <c r="F67" s="77"/>
      <c r="G67" s="77"/>
      <c r="H67" s="77"/>
      <c r="I67" s="77"/>
    </row>
    <row r="68" spans="1:9" ht="12.75">
      <c r="A68" s="99" t="s">
        <v>420</v>
      </c>
      <c r="B68" s="92" t="s">
        <v>421</v>
      </c>
      <c r="C68" s="134">
        <f t="shared" si="0"/>
        <v>0</v>
      </c>
      <c r="D68" s="86"/>
      <c r="E68" s="77"/>
      <c r="F68" s="77"/>
      <c r="G68" s="77"/>
      <c r="H68" s="77"/>
      <c r="I68" s="77"/>
    </row>
    <row r="69" spans="1:9" ht="15" customHeight="1">
      <c r="A69" s="96" t="s">
        <v>422</v>
      </c>
      <c r="B69" s="106" t="s">
        <v>423</v>
      </c>
      <c r="C69" s="134">
        <f t="shared" si="0"/>
        <v>0</v>
      </c>
      <c r="D69" s="86">
        <v>0</v>
      </c>
      <c r="E69" s="77"/>
      <c r="F69" s="77"/>
      <c r="G69" s="77"/>
      <c r="H69" s="77"/>
      <c r="I69" s="77"/>
    </row>
    <row r="70" spans="1:9" ht="15" customHeight="1">
      <c r="A70" s="139" t="s">
        <v>224</v>
      </c>
      <c r="B70" s="140"/>
      <c r="C70" s="134">
        <f t="shared" si="0"/>
        <v>0</v>
      </c>
      <c r="D70" s="86"/>
      <c r="E70" s="77"/>
      <c r="F70" s="77"/>
      <c r="G70" s="77"/>
      <c r="H70" s="77"/>
      <c r="I70" s="77"/>
    </row>
    <row r="71" spans="1:9" ht="12.75">
      <c r="A71" s="141" t="s">
        <v>424</v>
      </c>
      <c r="B71" s="142" t="s">
        <v>425</v>
      </c>
      <c r="C71" s="134">
        <f>SUM(D71:I71)</f>
        <v>38187487</v>
      </c>
      <c r="D71" s="86">
        <f>D18+D32+E44+D50+D57+D63+D69</f>
        <v>29100487</v>
      </c>
      <c r="E71" s="86">
        <f>E18+E32+E44+E50+E57+E63</f>
        <v>258000</v>
      </c>
      <c r="F71" s="86">
        <f>F18+F32+F44+F50+F57+F63+F69</f>
        <v>6885000</v>
      </c>
      <c r="G71" s="86">
        <f>G18+G32+G44+G50+G57+G63+G69</f>
        <v>364000</v>
      </c>
      <c r="H71" s="86">
        <f>H18+H32+H44+H50+H57+H63+H69</f>
        <v>1580000</v>
      </c>
      <c r="I71" s="86">
        <f>I18+I32+J44+I50+I57+I63+I69</f>
        <v>0</v>
      </c>
    </row>
    <row r="72" spans="1:9" ht="12.75">
      <c r="A72" s="143" t="s">
        <v>426</v>
      </c>
      <c r="B72" s="144"/>
      <c r="C72" s="134">
        <f aca="true" t="shared" si="1" ref="C72:C104">SUM(D72:I72)</f>
        <v>0</v>
      </c>
      <c r="D72" s="86"/>
      <c r="E72" s="77"/>
      <c r="F72" s="77"/>
      <c r="G72" s="77"/>
      <c r="H72" s="77"/>
      <c r="I72" s="77"/>
    </row>
    <row r="73" spans="1:9" ht="12.75">
      <c r="A73" s="145" t="s">
        <v>427</v>
      </c>
      <c r="B73" s="146"/>
      <c r="C73" s="134">
        <f t="shared" si="1"/>
        <v>0</v>
      </c>
      <c r="D73" s="86"/>
      <c r="E73" s="77"/>
      <c r="F73" s="77"/>
      <c r="G73" s="77"/>
      <c r="H73" s="77"/>
      <c r="I73" s="77"/>
    </row>
    <row r="74" spans="1:9" ht="12.75">
      <c r="A74" s="116" t="s">
        <v>428</v>
      </c>
      <c r="B74" s="89" t="s">
        <v>429</v>
      </c>
      <c r="C74" s="134">
        <f t="shared" si="1"/>
        <v>0</v>
      </c>
      <c r="D74" s="86"/>
      <c r="E74" s="77"/>
      <c r="F74" s="77"/>
      <c r="G74" s="77"/>
      <c r="H74" s="77"/>
      <c r="I74" s="77"/>
    </row>
    <row r="75" spans="1:9" ht="12.75">
      <c r="A75" s="99" t="s">
        <v>430</v>
      </c>
      <c r="B75" s="89" t="s">
        <v>431</v>
      </c>
      <c r="C75" s="134">
        <f t="shared" si="1"/>
        <v>0</v>
      </c>
      <c r="D75" s="86"/>
      <c r="E75" s="77"/>
      <c r="F75" s="77"/>
      <c r="G75" s="77"/>
      <c r="H75" s="77"/>
      <c r="I75" s="77"/>
    </row>
    <row r="76" spans="1:9" ht="12.75">
      <c r="A76" s="116" t="s">
        <v>432</v>
      </c>
      <c r="B76" s="89" t="s">
        <v>433</v>
      </c>
      <c r="C76" s="134">
        <f t="shared" si="1"/>
        <v>0</v>
      </c>
      <c r="D76" s="86"/>
      <c r="E76" s="77"/>
      <c r="F76" s="77"/>
      <c r="G76" s="77"/>
      <c r="H76" s="77"/>
      <c r="I76" s="77"/>
    </row>
    <row r="77" spans="1:9" ht="12.75">
      <c r="A77" s="113" t="s">
        <v>434</v>
      </c>
      <c r="B77" s="93" t="s">
        <v>435</v>
      </c>
      <c r="C77" s="134">
        <f t="shared" si="1"/>
        <v>0</v>
      </c>
      <c r="D77" s="86"/>
      <c r="E77" s="77"/>
      <c r="F77" s="77"/>
      <c r="G77" s="77"/>
      <c r="H77" s="77"/>
      <c r="I77" s="77"/>
    </row>
    <row r="78" spans="1:9" ht="12.75">
      <c r="A78" s="99" t="s">
        <v>436</v>
      </c>
      <c r="B78" s="89" t="s">
        <v>437</v>
      </c>
      <c r="C78" s="134">
        <f t="shared" si="1"/>
        <v>0</v>
      </c>
      <c r="D78" s="86"/>
      <c r="E78" s="77"/>
      <c r="F78" s="77"/>
      <c r="G78" s="77"/>
      <c r="H78" s="77"/>
      <c r="I78" s="77"/>
    </row>
    <row r="79" spans="1:9" ht="12.75">
      <c r="A79" s="116" t="s">
        <v>438</v>
      </c>
      <c r="B79" s="89" t="s">
        <v>439</v>
      </c>
      <c r="C79" s="134">
        <f t="shared" si="1"/>
        <v>0</v>
      </c>
      <c r="D79" s="86"/>
      <c r="E79" s="77"/>
      <c r="F79" s="77"/>
      <c r="G79" s="77"/>
      <c r="H79" s="77"/>
      <c r="I79" s="77"/>
    </row>
    <row r="80" spans="1:9" ht="12.75">
      <c r="A80" s="99" t="s">
        <v>440</v>
      </c>
      <c r="B80" s="89" t="s">
        <v>441</v>
      </c>
      <c r="C80" s="134">
        <f t="shared" si="1"/>
        <v>0</v>
      </c>
      <c r="D80" s="86"/>
      <c r="E80" s="77"/>
      <c r="F80" s="77"/>
      <c r="G80" s="77"/>
      <c r="H80" s="77"/>
      <c r="I80" s="77"/>
    </row>
    <row r="81" spans="1:9" ht="12.75">
      <c r="A81" s="116" t="s">
        <v>442</v>
      </c>
      <c r="B81" s="89" t="s">
        <v>443</v>
      </c>
      <c r="C81" s="134">
        <f t="shared" si="1"/>
        <v>0</v>
      </c>
      <c r="D81" s="86"/>
      <c r="E81" s="77"/>
      <c r="F81" s="77"/>
      <c r="G81" s="77"/>
      <c r="H81" s="77"/>
      <c r="I81" s="77"/>
    </row>
    <row r="82" spans="1:9" ht="12.75">
      <c r="A82" s="119" t="s">
        <v>444</v>
      </c>
      <c r="B82" s="93" t="s">
        <v>445</v>
      </c>
      <c r="C82" s="134">
        <f t="shared" si="1"/>
        <v>0</v>
      </c>
      <c r="D82" s="86"/>
      <c r="E82" s="77"/>
      <c r="F82" s="77"/>
      <c r="G82" s="77"/>
      <c r="H82" s="77"/>
      <c r="I82" s="77"/>
    </row>
    <row r="83" spans="1:9" ht="12.75">
      <c r="A83" s="89" t="s">
        <v>446</v>
      </c>
      <c r="B83" s="89" t="s">
        <v>447</v>
      </c>
      <c r="C83" s="134">
        <f t="shared" si="1"/>
        <v>10676377</v>
      </c>
      <c r="D83" s="86"/>
      <c r="E83" s="77"/>
      <c r="F83" s="77"/>
      <c r="G83" s="77"/>
      <c r="H83" s="77"/>
      <c r="I83" s="77">
        <v>10676377</v>
      </c>
    </row>
    <row r="84" spans="1:9" ht="12.75">
      <c r="A84" s="89" t="s">
        <v>448</v>
      </c>
      <c r="B84" s="89" t="s">
        <v>447</v>
      </c>
      <c r="C84" s="134">
        <f t="shared" si="1"/>
        <v>0</v>
      </c>
      <c r="D84" s="86"/>
      <c r="E84" s="77"/>
      <c r="F84" s="77"/>
      <c r="G84" s="77"/>
      <c r="H84" s="77"/>
      <c r="I84" s="77"/>
    </row>
    <row r="85" spans="1:9" ht="12.75">
      <c r="A85" s="89" t="s">
        <v>449</v>
      </c>
      <c r="B85" s="89" t="s">
        <v>450</v>
      </c>
      <c r="C85" s="134">
        <f t="shared" si="1"/>
        <v>0</v>
      </c>
      <c r="D85" s="86"/>
      <c r="E85" s="77"/>
      <c r="F85" s="77"/>
      <c r="G85" s="77"/>
      <c r="H85" s="77"/>
      <c r="I85" s="77"/>
    </row>
    <row r="86" spans="1:9" ht="12.75">
      <c r="A86" s="89" t="s">
        <v>451</v>
      </c>
      <c r="B86" s="89" t="s">
        <v>450</v>
      </c>
      <c r="C86" s="134">
        <f t="shared" si="1"/>
        <v>0</v>
      </c>
      <c r="D86" s="86"/>
      <c r="E86" s="77"/>
      <c r="F86" s="77"/>
      <c r="G86" s="77"/>
      <c r="H86" s="77"/>
      <c r="I86" s="77"/>
    </row>
    <row r="87" spans="1:9" ht="12.75">
      <c r="A87" s="93" t="s">
        <v>452</v>
      </c>
      <c r="B87" s="93" t="s">
        <v>453</v>
      </c>
      <c r="C87" s="134">
        <f t="shared" si="1"/>
        <v>10676377</v>
      </c>
      <c r="D87" s="86"/>
      <c r="E87" s="77"/>
      <c r="F87" s="77"/>
      <c r="G87" s="77"/>
      <c r="H87" s="77"/>
      <c r="I87" s="77">
        <f>SUM(I83:I86)</f>
        <v>10676377</v>
      </c>
    </row>
    <row r="88" spans="1:9" ht="12.75">
      <c r="A88" s="116" t="s">
        <v>454</v>
      </c>
      <c r="B88" s="89" t="s">
        <v>455</v>
      </c>
      <c r="C88" s="134">
        <f t="shared" si="1"/>
        <v>0</v>
      </c>
      <c r="D88" s="86"/>
      <c r="E88" s="77"/>
      <c r="F88" s="77"/>
      <c r="G88" s="77"/>
      <c r="H88" s="77"/>
      <c r="I88" s="77"/>
    </row>
    <row r="89" spans="1:9" ht="12.75">
      <c r="A89" s="116" t="s">
        <v>456</v>
      </c>
      <c r="B89" s="89" t="s">
        <v>457</v>
      </c>
      <c r="C89" s="134">
        <f t="shared" si="1"/>
        <v>0</v>
      </c>
      <c r="D89" s="86"/>
      <c r="E89" s="77"/>
      <c r="F89" s="77"/>
      <c r="G89" s="77"/>
      <c r="H89" s="77"/>
      <c r="I89" s="77"/>
    </row>
    <row r="90" spans="1:9" ht="12.75">
      <c r="A90" s="116" t="s">
        <v>458</v>
      </c>
      <c r="B90" s="89" t="s">
        <v>459</v>
      </c>
      <c r="C90" s="134">
        <f t="shared" si="1"/>
        <v>0</v>
      </c>
      <c r="D90" s="86"/>
      <c r="E90" s="77"/>
      <c r="F90" s="77"/>
      <c r="G90" s="77"/>
      <c r="H90" s="77"/>
      <c r="I90" s="77"/>
    </row>
    <row r="91" spans="1:9" ht="12.75">
      <c r="A91" s="116" t="s">
        <v>460</v>
      </c>
      <c r="B91" s="89" t="s">
        <v>461</v>
      </c>
      <c r="C91" s="134">
        <f t="shared" si="1"/>
        <v>0</v>
      </c>
      <c r="D91" s="86"/>
      <c r="E91" s="77"/>
      <c r="F91" s="77"/>
      <c r="G91" s="77"/>
      <c r="H91" s="77"/>
      <c r="I91" s="77"/>
    </row>
    <row r="92" spans="1:9" ht="12.75">
      <c r="A92" s="99" t="s">
        <v>462</v>
      </c>
      <c r="B92" s="89" t="s">
        <v>463</v>
      </c>
      <c r="C92" s="134">
        <f t="shared" si="1"/>
        <v>0</v>
      </c>
      <c r="D92" s="86"/>
      <c r="E92" s="77"/>
      <c r="F92" s="77"/>
      <c r="G92" s="77"/>
      <c r="H92" s="77"/>
      <c r="I92" s="77"/>
    </row>
    <row r="93" spans="1:9" ht="12.75">
      <c r="A93" s="99" t="s">
        <v>464</v>
      </c>
      <c r="B93" s="89" t="s">
        <v>465</v>
      </c>
      <c r="C93" s="134">
        <f t="shared" si="1"/>
        <v>0</v>
      </c>
      <c r="D93" s="86"/>
      <c r="E93" s="77"/>
      <c r="F93" s="77"/>
      <c r="G93" s="77"/>
      <c r="H93" s="77"/>
      <c r="I93" s="77"/>
    </row>
    <row r="94" spans="1:9" ht="12.75">
      <c r="A94" s="113" t="s">
        <v>466</v>
      </c>
      <c r="B94" s="93" t="s">
        <v>467</v>
      </c>
      <c r="C94" s="134">
        <f t="shared" si="1"/>
        <v>10676377</v>
      </c>
      <c r="D94" s="86"/>
      <c r="E94" s="77"/>
      <c r="F94" s="77"/>
      <c r="G94" s="77"/>
      <c r="H94" s="77"/>
      <c r="I94" s="77">
        <v>10676377</v>
      </c>
    </row>
    <row r="95" spans="1:9" ht="12.75">
      <c r="A95" s="99" t="s">
        <v>468</v>
      </c>
      <c r="B95" s="89" t="s">
        <v>469</v>
      </c>
      <c r="C95" s="134">
        <f t="shared" si="1"/>
        <v>0</v>
      </c>
      <c r="D95" s="86"/>
      <c r="E95" s="77"/>
      <c r="F95" s="77"/>
      <c r="G95" s="77"/>
      <c r="H95" s="77"/>
      <c r="I95" s="77"/>
    </row>
    <row r="96" spans="1:9" ht="12.75">
      <c r="A96" s="99" t="s">
        <v>470</v>
      </c>
      <c r="B96" s="89" t="s">
        <v>471</v>
      </c>
      <c r="C96" s="134">
        <f t="shared" si="1"/>
        <v>0</v>
      </c>
      <c r="D96" s="86"/>
      <c r="E96" s="77"/>
      <c r="F96" s="77"/>
      <c r="G96" s="77"/>
      <c r="H96" s="77"/>
      <c r="I96" s="77"/>
    </row>
    <row r="97" spans="1:9" ht="12.75">
      <c r="A97" s="116" t="s">
        <v>472</v>
      </c>
      <c r="B97" s="89" t="s">
        <v>473</v>
      </c>
      <c r="C97" s="134">
        <f t="shared" si="1"/>
        <v>0</v>
      </c>
      <c r="D97" s="86"/>
      <c r="E97" s="77"/>
      <c r="F97" s="77"/>
      <c r="G97" s="77"/>
      <c r="H97" s="77"/>
      <c r="I97" s="77"/>
    </row>
    <row r="98" spans="1:9" ht="12.75">
      <c r="A98" s="116" t="s">
        <v>474</v>
      </c>
      <c r="B98" s="89" t="s">
        <v>475</v>
      </c>
      <c r="C98" s="134">
        <f t="shared" si="1"/>
        <v>0</v>
      </c>
      <c r="D98" s="86"/>
      <c r="E98" s="77"/>
      <c r="F98" s="77"/>
      <c r="G98" s="77"/>
      <c r="H98" s="77"/>
      <c r="I98" s="77"/>
    </row>
    <row r="99" spans="1:9" ht="12.75">
      <c r="A99" s="116" t="s">
        <v>476</v>
      </c>
      <c r="B99" s="89" t="s">
        <v>477</v>
      </c>
      <c r="C99" s="134">
        <f t="shared" si="1"/>
        <v>0</v>
      </c>
      <c r="D99" s="86"/>
      <c r="E99" s="77"/>
      <c r="F99" s="77"/>
      <c r="G99" s="77"/>
      <c r="H99" s="77"/>
      <c r="I99" s="77"/>
    </row>
    <row r="100" spans="1:9" ht="12.75">
      <c r="A100" s="119" t="s">
        <v>478</v>
      </c>
      <c r="B100" s="93" t="s">
        <v>479</v>
      </c>
      <c r="C100" s="134">
        <f t="shared" si="1"/>
        <v>0</v>
      </c>
      <c r="D100" s="86"/>
      <c r="E100" s="77"/>
      <c r="F100" s="77"/>
      <c r="G100" s="77"/>
      <c r="H100" s="77"/>
      <c r="I100" s="77"/>
    </row>
    <row r="101" spans="1:9" ht="12.75">
      <c r="A101" s="147" t="s">
        <v>480</v>
      </c>
      <c r="B101" s="148" t="s">
        <v>481</v>
      </c>
      <c r="C101" s="134">
        <f t="shared" si="1"/>
        <v>0</v>
      </c>
      <c r="D101" s="86"/>
      <c r="E101" s="77"/>
      <c r="F101" s="77"/>
      <c r="G101" s="77"/>
      <c r="H101" s="77"/>
      <c r="I101" s="77"/>
    </row>
    <row r="102" spans="1:9" ht="12.75">
      <c r="A102" s="149" t="s">
        <v>482</v>
      </c>
      <c r="B102" s="150" t="s">
        <v>483</v>
      </c>
      <c r="C102" s="134">
        <f t="shared" si="1"/>
        <v>0</v>
      </c>
      <c r="D102" s="86"/>
      <c r="E102" s="77"/>
      <c r="F102" s="77"/>
      <c r="G102" s="77"/>
      <c r="H102" s="77"/>
      <c r="I102" s="77"/>
    </row>
    <row r="103" spans="1:9" ht="12.75">
      <c r="A103" s="151" t="s">
        <v>484</v>
      </c>
      <c r="B103" s="152" t="s">
        <v>485</v>
      </c>
      <c r="C103" s="134">
        <f t="shared" si="1"/>
        <v>10676377</v>
      </c>
      <c r="D103" s="86">
        <v>0</v>
      </c>
      <c r="E103" s="77">
        <v>0</v>
      </c>
      <c r="F103" s="77">
        <v>0</v>
      </c>
      <c r="G103" s="77"/>
      <c r="H103" s="77"/>
      <c r="I103" s="77">
        <v>10676377</v>
      </c>
    </row>
    <row r="104" spans="1:9" ht="12.75">
      <c r="A104" s="153" t="s">
        <v>24</v>
      </c>
      <c r="B104" s="154"/>
      <c r="C104" s="134">
        <f t="shared" si="1"/>
        <v>48863864</v>
      </c>
      <c r="D104" s="86">
        <f>D71+D103</f>
        <v>29100487</v>
      </c>
      <c r="E104" s="77">
        <f>E71+E103</f>
        <v>258000</v>
      </c>
      <c r="F104" s="77">
        <f>F71+F103</f>
        <v>6885000</v>
      </c>
      <c r="G104" s="77">
        <f>G71+G103</f>
        <v>364000</v>
      </c>
      <c r="H104" s="77">
        <f>H71+H103</f>
        <v>1580000</v>
      </c>
      <c r="I104" s="77">
        <v>10676377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2/2016. (III. 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7" t="s">
        <v>0</v>
      </c>
      <c r="B1" s="17"/>
      <c r="C1" s="17"/>
      <c r="D1" s="17"/>
      <c r="E1" s="17"/>
      <c r="F1" s="17"/>
    </row>
    <row r="2" spans="1:8" ht="24" customHeight="1">
      <c r="A2" s="18" t="s">
        <v>486</v>
      </c>
      <c r="B2" s="18"/>
      <c r="C2" s="18"/>
      <c r="D2" s="18"/>
      <c r="E2" s="18"/>
      <c r="F2" s="18"/>
      <c r="H2" s="155"/>
    </row>
    <row r="3" ht="12.75">
      <c r="A3" s="19"/>
    </row>
    <row r="4" ht="12.75">
      <c r="A4" s="20" t="s">
        <v>283</v>
      </c>
    </row>
    <row r="5" spans="1:6" ht="12.75">
      <c r="A5" s="80" t="s">
        <v>28</v>
      </c>
      <c r="B5" s="81" t="s">
        <v>293</v>
      </c>
      <c r="C5" s="131" t="s">
        <v>487</v>
      </c>
      <c r="D5" s="131" t="s">
        <v>488</v>
      </c>
      <c r="E5" s="131" t="s">
        <v>489</v>
      </c>
      <c r="F5" s="156" t="s">
        <v>291</v>
      </c>
    </row>
    <row r="6" spans="1:6" ht="15" customHeight="1">
      <c r="A6" s="88" t="s">
        <v>298</v>
      </c>
      <c r="B6" s="92" t="s">
        <v>299</v>
      </c>
      <c r="C6" s="125"/>
      <c r="D6" s="125"/>
      <c r="E6" s="125"/>
      <c r="F6" s="125"/>
    </row>
    <row r="7" spans="1:6" ht="12.75">
      <c r="A7" s="89" t="s">
        <v>300</v>
      </c>
      <c r="B7" s="92" t="s">
        <v>301</v>
      </c>
      <c r="C7" s="125"/>
      <c r="D7" s="125"/>
      <c r="E7" s="125"/>
      <c r="F7" s="125"/>
    </row>
    <row r="8" spans="1:6" ht="12.75">
      <c r="A8" s="89" t="s">
        <v>490</v>
      </c>
      <c r="B8" s="92" t="s">
        <v>303</v>
      </c>
      <c r="C8" s="125"/>
      <c r="D8" s="125"/>
      <c r="E8" s="125"/>
      <c r="F8" s="125"/>
    </row>
    <row r="9" spans="1:6" ht="12.75">
      <c r="A9" s="89" t="s">
        <v>304</v>
      </c>
      <c r="B9" s="92" t="s">
        <v>305</v>
      </c>
      <c r="C9" s="125"/>
      <c r="D9" s="125"/>
      <c r="E9" s="125"/>
      <c r="F9" s="125"/>
    </row>
    <row r="10" spans="1:6" ht="15" customHeight="1">
      <c r="A10" s="89" t="s">
        <v>306</v>
      </c>
      <c r="B10" s="92" t="s">
        <v>307</v>
      </c>
      <c r="C10" s="125"/>
      <c r="D10" s="125"/>
      <c r="E10" s="125"/>
      <c r="F10" s="125"/>
    </row>
    <row r="11" spans="1:6" ht="15" customHeight="1">
      <c r="A11" s="89" t="s">
        <v>308</v>
      </c>
      <c r="B11" s="92" t="s">
        <v>309</v>
      </c>
      <c r="C11" s="125"/>
      <c r="D11" s="125"/>
      <c r="E11" s="125"/>
      <c r="F11" s="125"/>
    </row>
    <row r="12" spans="1:6" ht="15" customHeight="1">
      <c r="A12" s="93" t="s">
        <v>310</v>
      </c>
      <c r="B12" s="136" t="s">
        <v>311</v>
      </c>
      <c r="C12" s="125"/>
      <c r="D12" s="125"/>
      <c r="E12" s="125"/>
      <c r="F12" s="125"/>
    </row>
    <row r="13" spans="1:6" ht="12.75">
      <c r="A13" s="89" t="s">
        <v>312</v>
      </c>
      <c r="B13" s="92" t="s">
        <v>313</v>
      </c>
      <c r="C13" s="125"/>
      <c r="D13" s="125"/>
      <c r="E13" s="125"/>
      <c r="F13" s="125"/>
    </row>
    <row r="14" spans="1:6" ht="12.75">
      <c r="A14" s="89" t="s">
        <v>314</v>
      </c>
      <c r="B14" s="92" t="s">
        <v>315</v>
      </c>
      <c r="C14" s="125"/>
      <c r="D14" s="125"/>
      <c r="E14" s="125"/>
      <c r="F14" s="125"/>
    </row>
    <row r="15" spans="1:6" ht="12.75">
      <c r="A15" s="89" t="s">
        <v>316</v>
      </c>
      <c r="B15" s="92" t="s">
        <v>317</v>
      </c>
      <c r="C15" s="125"/>
      <c r="D15" s="125"/>
      <c r="E15" s="125"/>
      <c r="F15" s="125"/>
    </row>
    <row r="16" spans="1:6" ht="12.75">
      <c r="A16" s="89" t="s">
        <v>318</v>
      </c>
      <c r="B16" s="92" t="s">
        <v>319</v>
      </c>
      <c r="C16" s="125"/>
      <c r="D16" s="125"/>
      <c r="E16" s="125"/>
      <c r="F16" s="125"/>
    </row>
    <row r="17" spans="1:6" ht="12.75">
      <c r="A17" s="89" t="s">
        <v>491</v>
      </c>
      <c r="B17" s="92" t="s">
        <v>321</v>
      </c>
      <c r="C17" s="125"/>
      <c r="D17" s="125"/>
      <c r="E17" s="125"/>
      <c r="F17" s="125"/>
    </row>
    <row r="18" spans="1:6" ht="12.75">
      <c r="A18" s="96" t="s">
        <v>322</v>
      </c>
      <c r="B18" s="106" t="s">
        <v>323</v>
      </c>
      <c r="C18" s="86"/>
      <c r="D18" s="86"/>
      <c r="E18" s="86"/>
      <c r="F18" s="86"/>
    </row>
    <row r="19" spans="1:6" ht="15" customHeight="1">
      <c r="A19" s="89" t="s">
        <v>324</v>
      </c>
      <c r="B19" s="92" t="s">
        <v>325</v>
      </c>
      <c r="C19" s="125"/>
      <c r="D19" s="125"/>
      <c r="E19" s="125"/>
      <c r="F19" s="125"/>
    </row>
    <row r="20" spans="1:6" ht="15" customHeight="1">
      <c r="A20" s="89" t="s">
        <v>326</v>
      </c>
      <c r="B20" s="92" t="s">
        <v>327</v>
      </c>
      <c r="C20" s="125"/>
      <c r="D20" s="125"/>
      <c r="E20" s="125"/>
      <c r="F20" s="125"/>
    </row>
    <row r="21" spans="1:6" ht="15" customHeight="1">
      <c r="A21" s="93" t="s">
        <v>328</v>
      </c>
      <c r="B21" s="136" t="s">
        <v>329</v>
      </c>
      <c r="C21" s="125"/>
      <c r="D21" s="125"/>
      <c r="E21" s="125"/>
      <c r="F21" s="125"/>
    </row>
    <row r="22" spans="1:6" ht="15" customHeight="1">
      <c r="A22" s="89" t="s">
        <v>330</v>
      </c>
      <c r="B22" s="92" t="s">
        <v>331</v>
      </c>
      <c r="C22" s="125"/>
      <c r="D22" s="125"/>
      <c r="E22" s="125"/>
      <c r="F22" s="125"/>
    </row>
    <row r="23" spans="1:6" ht="15" customHeight="1">
      <c r="A23" s="89" t="s">
        <v>332</v>
      </c>
      <c r="B23" s="92" t="s">
        <v>333</v>
      </c>
      <c r="C23" s="125"/>
      <c r="D23" s="125"/>
      <c r="E23" s="125"/>
      <c r="F23" s="125"/>
    </row>
    <row r="24" spans="1:6" ht="15" customHeight="1">
      <c r="A24" s="89" t="s">
        <v>334</v>
      </c>
      <c r="B24" s="92" t="s">
        <v>335</v>
      </c>
      <c r="C24" s="125"/>
      <c r="D24" s="125"/>
      <c r="E24" s="125"/>
      <c r="F24" s="125"/>
    </row>
    <row r="25" spans="1:6" ht="15" customHeight="1">
      <c r="A25" s="89" t="s">
        <v>336</v>
      </c>
      <c r="B25" s="92" t="s">
        <v>337</v>
      </c>
      <c r="C25" s="125"/>
      <c r="D25" s="125"/>
      <c r="E25" s="125"/>
      <c r="F25" s="125"/>
    </row>
    <row r="26" spans="1:6" ht="15" customHeight="1">
      <c r="A26" s="89" t="s">
        <v>338</v>
      </c>
      <c r="B26" s="92" t="s">
        <v>339</v>
      </c>
      <c r="C26" s="125"/>
      <c r="D26" s="125"/>
      <c r="E26" s="125"/>
      <c r="F26" s="125"/>
    </row>
    <row r="27" spans="1:6" ht="15" customHeight="1">
      <c r="A27" s="89" t="s">
        <v>340</v>
      </c>
      <c r="B27" s="92" t="s">
        <v>341</v>
      </c>
      <c r="C27" s="125"/>
      <c r="D27" s="125"/>
      <c r="E27" s="125"/>
      <c r="F27" s="125"/>
    </row>
    <row r="28" spans="1:6" ht="15" customHeight="1">
      <c r="A28" s="89" t="s">
        <v>342</v>
      </c>
      <c r="B28" s="92" t="s">
        <v>343</v>
      </c>
      <c r="C28" s="125"/>
      <c r="D28" s="125"/>
      <c r="E28" s="125"/>
      <c r="F28" s="125"/>
    </row>
    <row r="29" spans="1:6" ht="15" customHeight="1">
      <c r="A29" s="89" t="s">
        <v>344</v>
      </c>
      <c r="B29" s="92" t="s">
        <v>345</v>
      </c>
      <c r="C29" s="125"/>
      <c r="D29" s="125"/>
      <c r="E29" s="125"/>
      <c r="F29" s="125"/>
    </row>
    <row r="30" spans="1:6" ht="15" customHeight="1">
      <c r="A30" s="93" t="s">
        <v>346</v>
      </c>
      <c r="B30" s="136" t="s">
        <v>347</v>
      </c>
      <c r="C30" s="125"/>
      <c r="D30" s="125"/>
      <c r="E30" s="125"/>
      <c r="F30" s="125"/>
    </row>
    <row r="31" spans="1:6" ht="15" customHeight="1">
      <c r="A31" s="89" t="s">
        <v>348</v>
      </c>
      <c r="B31" s="92" t="s">
        <v>349</v>
      </c>
      <c r="C31" s="125"/>
      <c r="D31" s="125"/>
      <c r="E31" s="125"/>
      <c r="F31" s="125"/>
    </row>
    <row r="32" spans="1:6" ht="15" customHeight="1">
      <c r="A32" s="96" t="s">
        <v>350</v>
      </c>
      <c r="B32" s="106" t="s">
        <v>351</v>
      </c>
      <c r="C32" s="86"/>
      <c r="D32" s="86"/>
      <c r="E32" s="86"/>
      <c r="F32" s="86"/>
    </row>
    <row r="33" spans="1:6" ht="15" customHeight="1">
      <c r="A33" s="99" t="s">
        <v>352</v>
      </c>
      <c r="B33" s="92" t="s">
        <v>353</v>
      </c>
      <c r="C33" s="125"/>
      <c r="D33" s="125"/>
      <c r="E33" s="125"/>
      <c r="F33" s="125"/>
    </row>
    <row r="34" spans="1:6" ht="15" customHeight="1">
      <c r="A34" s="99" t="s">
        <v>354</v>
      </c>
      <c r="B34" s="92" t="s">
        <v>355</v>
      </c>
      <c r="C34" s="125"/>
      <c r="D34" s="125"/>
      <c r="E34" s="125"/>
      <c r="F34" s="125"/>
    </row>
    <row r="35" spans="1:6" ht="15" customHeight="1">
      <c r="A35" s="99" t="s">
        <v>356</v>
      </c>
      <c r="B35" s="92" t="s">
        <v>357</v>
      </c>
      <c r="C35" s="125"/>
      <c r="D35" s="125"/>
      <c r="E35" s="125"/>
      <c r="F35" s="125"/>
    </row>
    <row r="36" spans="1:6" ht="15" customHeight="1">
      <c r="A36" s="99" t="s">
        <v>358</v>
      </c>
      <c r="B36" s="92" t="s">
        <v>359</v>
      </c>
      <c r="C36" s="125"/>
      <c r="D36" s="125"/>
      <c r="E36" s="125"/>
      <c r="F36" s="125"/>
    </row>
    <row r="37" spans="1:6" ht="15" customHeight="1">
      <c r="A37" s="99" t="s">
        <v>360</v>
      </c>
      <c r="B37" s="92" t="s">
        <v>361</v>
      </c>
      <c r="C37" s="125"/>
      <c r="D37" s="125"/>
      <c r="E37" s="125"/>
      <c r="F37" s="125"/>
    </row>
    <row r="38" spans="1:6" ht="15" customHeight="1">
      <c r="A38" s="99" t="s">
        <v>362</v>
      </c>
      <c r="B38" s="92" t="s">
        <v>363</v>
      </c>
      <c r="C38" s="125"/>
      <c r="D38" s="125"/>
      <c r="E38" s="125"/>
      <c r="F38" s="125"/>
    </row>
    <row r="39" spans="1:6" ht="15" customHeight="1">
      <c r="A39" s="99" t="s">
        <v>364</v>
      </c>
      <c r="B39" s="92" t="s">
        <v>365</v>
      </c>
      <c r="C39" s="125"/>
      <c r="D39" s="125"/>
      <c r="E39" s="125"/>
      <c r="F39" s="125"/>
    </row>
    <row r="40" spans="1:6" ht="15" customHeight="1">
      <c r="A40" s="99" t="s">
        <v>366</v>
      </c>
      <c r="B40" s="92" t="s">
        <v>367</v>
      </c>
      <c r="C40" s="125"/>
      <c r="D40" s="125"/>
      <c r="E40" s="125"/>
      <c r="F40" s="125"/>
    </row>
    <row r="41" spans="1:6" ht="15" customHeight="1">
      <c r="A41" s="99" t="s">
        <v>368</v>
      </c>
      <c r="B41" s="92" t="s">
        <v>369</v>
      </c>
      <c r="C41" s="125"/>
      <c r="D41" s="125"/>
      <c r="E41" s="125"/>
      <c r="F41" s="125"/>
    </row>
    <row r="42" spans="1:6" ht="15" customHeight="1">
      <c r="A42" s="99" t="s">
        <v>370</v>
      </c>
      <c r="B42" s="92" t="s">
        <v>371</v>
      </c>
      <c r="C42" s="125"/>
      <c r="D42" s="125"/>
      <c r="E42" s="125"/>
      <c r="F42" s="125"/>
    </row>
    <row r="43" spans="1:6" ht="15" customHeight="1">
      <c r="A43" s="99" t="s">
        <v>372</v>
      </c>
      <c r="B43" s="92" t="s">
        <v>373</v>
      </c>
      <c r="C43" s="86"/>
      <c r="D43" s="86"/>
      <c r="E43" s="86"/>
      <c r="F43" s="86"/>
    </row>
    <row r="44" spans="1:6" ht="12.75">
      <c r="A44" s="101" t="s">
        <v>374</v>
      </c>
      <c r="B44" s="106" t="s">
        <v>375</v>
      </c>
      <c r="C44" s="125"/>
      <c r="D44" s="125"/>
      <c r="E44" s="125"/>
      <c r="F44" s="125"/>
    </row>
    <row r="45" spans="1:6" ht="12.75">
      <c r="A45" s="99" t="s">
        <v>376</v>
      </c>
      <c r="B45" s="92" t="s">
        <v>377</v>
      </c>
      <c r="C45" s="125"/>
      <c r="D45" s="125"/>
      <c r="E45" s="125"/>
      <c r="F45" s="125"/>
    </row>
    <row r="46" spans="1:6" ht="15" customHeight="1">
      <c r="A46" s="89" t="s">
        <v>378</v>
      </c>
      <c r="B46" s="92" t="s">
        <v>379</v>
      </c>
      <c r="C46" s="125"/>
      <c r="D46" s="125"/>
      <c r="E46" s="125"/>
      <c r="F46" s="125"/>
    </row>
    <row r="47" spans="1:6" ht="15" customHeight="1">
      <c r="A47" s="99" t="s">
        <v>380</v>
      </c>
      <c r="B47" s="92" t="s">
        <v>381</v>
      </c>
      <c r="C47" s="86"/>
      <c r="D47" s="86"/>
      <c r="E47" s="86"/>
      <c r="F47" s="86"/>
    </row>
    <row r="48" spans="1:6" ht="15" customHeight="1">
      <c r="A48" s="99" t="s">
        <v>382</v>
      </c>
      <c r="B48" s="92" t="s">
        <v>383</v>
      </c>
      <c r="C48" s="125"/>
      <c r="D48" s="125"/>
      <c r="E48" s="125"/>
      <c r="F48" s="125"/>
    </row>
    <row r="49" spans="1:6" ht="12.75">
      <c r="A49" s="99" t="s">
        <v>384</v>
      </c>
      <c r="B49" s="92" t="s">
        <v>385</v>
      </c>
      <c r="C49" s="125"/>
      <c r="D49" s="125"/>
      <c r="E49" s="125"/>
      <c r="F49" s="125"/>
    </row>
    <row r="50" spans="1:6" ht="12.75">
      <c r="A50" s="96" t="s">
        <v>386</v>
      </c>
      <c r="B50" s="106" t="s">
        <v>387</v>
      </c>
      <c r="C50" s="125"/>
      <c r="D50" s="125"/>
      <c r="E50" s="125"/>
      <c r="F50" s="125"/>
    </row>
    <row r="51" spans="1:6" ht="12.75">
      <c r="A51" s="104" t="s">
        <v>177</v>
      </c>
      <c r="B51" s="138"/>
      <c r="C51" s="125"/>
      <c r="D51" s="125"/>
      <c r="E51" s="125"/>
      <c r="F51" s="125"/>
    </row>
    <row r="52" spans="1:6" ht="12.75">
      <c r="A52" s="89" t="s">
        <v>388</v>
      </c>
      <c r="B52" s="92" t="s">
        <v>389</v>
      </c>
      <c r="C52" s="125"/>
      <c r="D52" s="125"/>
      <c r="E52" s="125"/>
      <c r="F52" s="125"/>
    </row>
    <row r="53" spans="1:6" ht="12.75">
      <c r="A53" s="89" t="s">
        <v>390</v>
      </c>
      <c r="B53" s="92" t="s">
        <v>391</v>
      </c>
      <c r="C53" s="125"/>
      <c r="D53" s="125"/>
      <c r="E53" s="125"/>
      <c r="F53" s="125"/>
    </row>
    <row r="54" spans="1:6" ht="15" customHeight="1">
      <c r="A54" s="89" t="s">
        <v>392</v>
      </c>
      <c r="B54" s="92" t="s">
        <v>393</v>
      </c>
      <c r="C54" s="86"/>
      <c r="D54" s="86"/>
      <c r="E54" s="86"/>
      <c r="F54" s="86"/>
    </row>
    <row r="55" spans="1:6" ht="15" customHeight="1">
      <c r="A55" s="89" t="s">
        <v>394</v>
      </c>
      <c r="B55" s="92" t="s">
        <v>395</v>
      </c>
      <c r="C55" s="125"/>
      <c r="D55" s="125"/>
      <c r="E55" s="125"/>
      <c r="F55" s="125"/>
    </row>
    <row r="56" spans="1:6" ht="15" customHeight="1">
      <c r="A56" s="89" t="s">
        <v>396</v>
      </c>
      <c r="B56" s="92" t="s">
        <v>397</v>
      </c>
      <c r="C56" s="125"/>
      <c r="D56" s="125"/>
      <c r="E56" s="125"/>
      <c r="F56" s="125"/>
    </row>
    <row r="57" spans="1:6" ht="15" customHeight="1">
      <c r="A57" s="96" t="s">
        <v>398</v>
      </c>
      <c r="B57" s="106" t="s">
        <v>399</v>
      </c>
      <c r="C57" s="125"/>
      <c r="D57" s="125"/>
      <c r="E57" s="125"/>
      <c r="F57" s="125"/>
    </row>
    <row r="58" spans="1:6" ht="15" customHeight="1">
      <c r="A58" s="99" t="s">
        <v>400</v>
      </c>
      <c r="B58" s="92" t="s">
        <v>401</v>
      </c>
      <c r="C58" s="125"/>
      <c r="D58" s="125"/>
      <c r="E58" s="125"/>
      <c r="F58" s="125"/>
    </row>
    <row r="59" spans="1:6" ht="15" customHeight="1">
      <c r="A59" s="99" t="s">
        <v>402</v>
      </c>
      <c r="B59" s="92" t="s">
        <v>403</v>
      </c>
      <c r="C59" s="125"/>
      <c r="D59" s="125"/>
      <c r="E59" s="125"/>
      <c r="F59" s="125"/>
    </row>
    <row r="60" spans="1:6" ht="15" customHeight="1">
      <c r="A60" s="99" t="s">
        <v>404</v>
      </c>
      <c r="B60" s="92" t="s">
        <v>405</v>
      </c>
      <c r="C60" s="86"/>
      <c r="D60" s="86"/>
      <c r="E60" s="86"/>
      <c r="F60" s="86"/>
    </row>
    <row r="61" spans="1:6" ht="12.75">
      <c r="A61" s="99" t="s">
        <v>406</v>
      </c>
      <c r="B61" s="92" t="s">
        <v>407</v>
      </c>
      <c r="C61" s="125"/>
      <c r="D61" s="125"/>
      <c r="E61" s="125"/>
      <c r="F61" s="125"/>
    </row>
    <row r="62" spans="1:6" ht="12.75">
      <c r="A62" s="99" t="s">
        <v>408</v>
      </c>
      <c r="B62" s="92" t="s">
        <v>409</v>
      </c>
      <c r="C62" s="125"/>
      <c r="D62" s="125"/>
      <c r="E62" s="125"/>
      <c r="F62" s="125"/>
    </row>
    <row r="63" spans="1:6" ht="15" customHeight="1">
      <c r="A63" s="96" t="s">
        <v>410</v>
      </c>
      <c r="B63" s="106" t="s">
        <v>411</v>
      </c>
      <c r="C63" s="125"/>
      <c r="D63" s="125"/>
      <c r="E63" s="125"/>
      <c r="F63" s="125"/>
    </row>
    <row r="64" spans="1:6" ht="15" customHeight="1">
      <c r="A64" s="99" t="s">
        <v>412</v>
      </c>
      <c r="B64" s="92" t="s">
        <v>413</v>
      </c>
      <c r="C64" s="86"/>
      <c r="D64" s="86"/>
      <c r="E64" s="86"/>
      <c r="F64" s="86"/>
    </row>
    <row r="65" spans="1:6" ht="15" customHeight="1">
      <c r="A65" s="89" t="s">
        <v>414</v>
      </c>
      <c r="B65" s="92" t="s">
        <v>415</v>
      </c>
      <c r="C65" s="125"/>
      <c r="D65" s="125"/>
      <c r="E65" s="125"/>
      <c r="F65" s="125"/>
    </row>
    <row r="66" spans="1:6" ht="12.75">
      <c r="A66" s="99" t="s">
        <v>416</v>
      </c>
      <c r="B66" s="92" t="s">
        <v>417</v>
      </c>
      <c r="C66" s="86"/>
      <c r="D66" s="86"/>
      <c r="E66" s="86"/>
      <c r="F66" s="86"/>
    </row>
    <row r="67" spans="1:6" ht="12.75">
      <c r="A67" s="99" t="s">
        <v>418</v>
      </c>
      <c r="B67" s="92" t="s">
        <v>419</v>
      </c>
      <c r="C67" s="125"/>
      <c r="D67" s="125"/>
      <c r="E67" s="125"/>
      <c r="F67" s="125"/>
    </row>
    <row r="68" spans="1:6" ht="12.75">
      <c r="A68" s="99" t="s">
        <v>420</v>
      </c>
      <c r="B68" s="92" t="s">
        <v>421</v>
      </c>
      <c r="C68" s="125"/>
      <c r="D68" s="125"/>
      <c r="E68" s="125"/>
      <c r="F68" s="125"/>
    </row>
    <row r="69" spans="1:6" ht="12.75">
      <c r="A69" s="96" t="s">
        <v>422</v>
      </c>
      <c r="B69" s="106" t="s">
        <v>423</v>
      </c>
      <c r="C69" s="125"/>
      <c r="D69" s="125"/>
      <c r="E69" s="125"/>
      <c r="F69" s="125"/>
    </row>
    <row r="70" spans="1:6" ht="12.75">
      <c r="A70" s="104" t="s">
        <v>224</v>
      </c>
      <c r="B70" s="138"/>
      <c r="C70" s="125"/>
      <c r="D70" s="125"/>
      <c r="E70" s="125"/>
      <c r="F70" s="125"/>
    </row>
    <row r="71" spans="1:6" ht="12.75">
      <c r="A71" s="157" t="s">
        <v>424</v>
      </c>
      <c r="B71" s="107" t="s">
        <v>425</v>
      </c>
      <c r="C71" s="125"/>
      <c r="D71" s="125"/>
      <c r="E71" s="125"/>
      <c r="F71" s="125"/>
    </row>
    <row r="72" spans="1:6" ht="12.75">
      <c r="A72" s="145" t="s">
        <v>426</v>
      </c>
      <c r="B72" s="146"/>
      <c r="C72" s="125"/>
      <c r="D72" s="125"/>
      <c r="E72" s="125"/>
      <c r="F72" s="125"/>
    </row>
    <row r="73" spans="1:6" ht="12.75">
      <c r="A73" s="145" t="s">
        <v>427</v>
      </c>
      <c r="B73" s="146"/>
      <c r="C73" s="125"/>
      <c r="D73" s="125"/>
      <c r="E73" s="125"/>
      <c r="F73" s="125"/>
    </row>
    <row r="74" spans="1:6" ht="12.75">
      <c r="A74" s="116" t="s">
        <v>428</v>
      </c>
      <c r="B74" s="89" t="s">
        <v>429</v>
      </c>
      <c r="C74" s="125"/>
      <c r="D74" s="125"/>
      <c r="E74" s="125"/>
      <c r="F74" s="125"/>
    </row>
    <row r="75" spans="1:6" ht="12.75">
      <c r="A75" s="99" t="s">
        <v>430</v>
      </c>
      <c r="B75" s="89" t="s">
        <v>431</v>
      </c>
      <c r="C75" s="125"/>
      <c r="D75" s="125"/>
      <c r="E75" s="125"/>
      <c r="F75" s="125"/>
    </row>
    <row r="76" spans="1:6" ht="12.75">
      <c r="A76" s="116" t="s">
        <v>432</v>
      </c>
      <c r="B76" s="89" t="s">
        <v>433</v>
      </c>
      <c r="C76" s="125"/>
      <c r="D76" s="125"/>
      <c r="E76" s="125"/>
      <c r="F76" s="125"/>
    </row>
    <row r="77" spans="1:6" ht="12.75">
      <c r="A77" s="113" t="s">
        <v>434</v>
      </c>
      <c r="B77" s="93" t="s">
        <v>435</v>
      </c>
      <c r="C77" s="125"/>
      <c r="D77" s="125"/>
      <c r="E77" s="125"/>
      <c r="F77" s="125"/>
    </row>
    <row r="78" spans="1:6" ht="12.75">
      <c r="A78" s="99" t="s">
        <v>436</v>
      </c>
      <c r="B78" s="89" t="s">
        <v>437</v>
      </c>
      <c r="C78" s="125"/>
      <c r="D78" s="125"/>
      <c r="E78" s="125"/>
      <c r="F78" s="125"/>
    </row>
    <row r="79" spans="1:6" ht="12.75">
      <c r="A79" s="116" t="s">
        <v>438</v>
      </c>
      <c r="B79" s="89" t="s">
        <v>439</v>
      </c>
      <c r="C79" s="125"/>
      <c r="D79" s="125"/>
      <c r="E79" s="125"/>
      <c r="F79" s="125"/>
    </row>
    <row r="80" spans="1:6" ht="12.75">
      <c r="A80" s="99" t="s">
        <v>440</v>
      </c>
      <c r="B80" s="89" t="s">
        <v>441</v>
      </c>
      <c r="C80" s="125"/>
      <c r="D80" s="125"/>
      <c r="E80" s="125"/>
      <c r="F80" s="125"/>
    </row>
    <row r="81" spans="1:6" ht="12.75">
      <c r="A81" s="116" t="s">
        <v>442</v>
      </c>
      <c r="B81" s="89" t="s">
        <v>443</v>
      </c>
      <c r="C81" s="125"/>
      <c r="D81" s="125"/>
      <c r="E81" s="125"/>
      <c r="F81" s="125"/>
    </row>
    <row r="82" spans="1:6" ht="12.75">
      <c r="A82" s="119" t="s">
        <v>444</v>
      </c>
      <c r="B82" s="93" t="s">
        <v>445</v>
      </c>
      <c r="C82" s="125"/>
      <c r="D82" s="125"/>
      <c r="E82" s="125"/>
      <c r="F82" s="125"/>
    </row>
    <row r="83" spans="1:6" ht="12.75">
      <c r="A83" s="89" t="s">
        <v>446</v>
      </c>
      <c r="B83" s="89" t="s">
        <v>447</v>
      </c>
      <c r="C83" s="125">
        <v>67864</v>
      </c>
      <c r="D83" s="125"/>
      <c r="E83" s="125"/>
      <c r="F83" s="125">
        <f>C83+D83+E83</f>
        <v>67864</v>
      </c>
    </row>
    <row r="84" spans="1:6" ht="12.75">
      <c r="A84" s="89" t="s">
        <v>448</v>
      </c>
      <c r="B84" s="89" t="s">
        <v>447</v>
      </c>
      <c r="C84" s="125"/>
      <c r="D84" s="125"/>
      <c r="E84" s="125"/>
      <c r="F84" s="125"/>
    </row>
    <row r="85" spans="1:6" ht="12.75">
      <c r="A85" s="89" t="s">
        <v>449</v>
      </c>
      <c r="B85" s="89" t="s">
        <v>450</v>
      </c>
      <c r="C85" s="125"/>
      <c r="D85" s="125"/>
      <c r="E85" s="125"/>
      <c r="F85" s="125"/>
    </row>
    <row r="86" spans="1:6" ht="12.75">
      <c r="A86" s="89" t="s">
        <v>451</v>
      </c>
      <c r="B86" s="89" t="s">
        <v>450</v>
      </c>
      <c r="C86" s="125"/>
      <c r="D86" s="125"/>
      <c r="E86" s="125"/>
      <c r="F86" s="125"/>
    </row>
    <row r="87" spans="1:6" ht="12.75">
      <c r="A87" s="93" t="s">
        <v>452</v>
      </c>
      <c r="B87" s="93" t="s">
        <v>453</v>
      </c>
      <c r="C87" s="125">
        <f>SUM(C83:C86)</f>
        <v>67864</v>
      </c>
      <c r="D87" s="125"/>
      <c r="E87" s="125"/>
      <c r="F87" s="125">
        <f>SUM(C87:E87)</f>
        <v>67864</v>
      </c>
    </row>
    <row r="88" spans="1:6" ht="12.75">
      <c r="A88" s="116" t="s">
        <v>454</v>
      </c>
      <c r="B88" s="89" t="s">
        <v>455</v>
      </c>
      <c r="C88" s="86"/>
      <c r="D88" s="86"/>
      <c r="E88" s="86"/>
      <c r="F88" s="86"/>
    </row>
    <row r="89" spans="1:6" ht="12.75">
      <c r="A89" s="116" t="s">
        <v>456</v>
      </c>
      <c r="B89" s="89" t="s">
        <v>457</v>
      </c>
      <c r="C89" s="125"/>
      <c r="D89" s="125"/>
      <c r="E89" s="125"/>
      <c r="F89" s="125"/>
    </row>
    <row r="90" spans="1:6" ht="12.75">
      <c r="A90" s="116" t="s">
        <v>458</v>
      </c>
      <c r="B90" s="89" t="s">
        <v>459</v>
      </c>
      <c r="C90" s="125">
        <v>15751000</v>
      </c>
      <c r="D90" s="125"/>
      <c r="E90" s="125"/>
      <c r="F90" s="125">
        <f>C90+D90+E90</f>
        <v>15751000</v>
      </c>
    </row>
    <row r="91" spans="1:6" ht="12.75">
      <c r="A91" s="116" t="s">
        <v>460</v>
      </c>
      <c r="B91" s="89" t="s">
        <v>461</v>
      </c>
      <c r="C91" s="125"/>
      <c r="D91" s="125"/>
      <c r="E91" s="125"/>
      <c r="F91" s="125"/>
    </row>
    <row r="92" spans="1:6" ht="12.75">
      <c r="A92" s="99" t="s">
        <v>462</v>
      </c>
      <c r="B92" s="89" t="s">
        <v>463</v>
      </c>
      <c r="C92" s="125"/>
      <c r="D92" s="125"/>
      <c r="E92" s="125"/>
      <c r="F92" s="125"/>
    </row>
    <row r="93" spans="1:6" ht="12.75">
      <c r="A93" s="99" t="s">
        <v>464</v>
      </c>
      <c r="B93" s="89" t="s">
        <v>465</v>
      </c>
      <c r="C93" s="86"/>
      <c r="D93" s="86"/>
      <c r="E93" s="86"/>
      <c r="F93" s="86"/>
    </row>
    <row r="94" spans="1:6" ht="12.75">
      <c r="A94" s="113" t="s">
        <v>466</v>
      </c>
      <c r="B94" s="93" t="s">
        <v>467</v>
      </c>
      <c r="C94" s="86">
        <f>C87+C88+C89+C90+C91+C92+C93</f>
        <v>15818864</v>
      </c>
      <c r="D94" s="86"/>
      <c r="E94" s="86"/>
      <c r="F94" s="86">
        <f>SUM(C94:E94)</f>
        <v>15818864</v>
      </c>
    </row>
    <row r="95" spans="1:6" ht="12.75">
      <c r="A95" s="99" t="s">
        <v>468</v>
      </c>
      <c r="B95" s="89" t="s">
        <v>469</v>
      </c>
      <c r="C95" s="86">
        <f>C78+C85</f>
        <v>0</v>
      </c>
      <c r="D95" s="86"/>
      <c r="E95" s="86"/>
      <c r="F95" s="86">
        <f>SUM(C95:E95)</f>
        <v>0</v>
      </c>
    </row>
    <row r="96" spans="1:6" ht="12.75">
      <c r="A96" s="99" t="s">
        <v>470</v>
      </c>
      <c r="B96" s="89" t="s">
        <v>471</v>
      </c>
      <c r="C96" s="86"/>
      <c r="D96" s="86"/>
      <c r="E96" s="86"/>
      <c r="F96" s="86"/>
    </row>
    <row r="97" spans="1:6" ht="12.75">
      <c r="A97" s="116" t="s">
        <v>472</v>
      </c>
      <c r="B97" s="89" t="s">
        <v>473</v>
      </c>
      <c r="C97" s="77"/>
      <c r="D97" s="77"/>
      <c r="E97" s="77"/>
      <c r="F97" s="77"/>
    </row>
    <row r="98" spans="1:6" ht="12.75">
      <c r="A98" s="116" t="s">
        <v>474</v>
      </c>
      <c r="B98" s="89" t="s">
        <v>475</v>
      </c>
      <c r="C98" s="77"/>
      <c r="D98" s="77"/>
      <c r="E98" s="77"/>
      <c r="F98" s="77"/>
    </row>
    <row r="99" spans="1:6" ht="12.75">
      <c r="A99" s="116" t="s">
        <v>476</v>
      </c>
      <c r="B99" s="89" t="s">
        <v>477</v>
      </c>
      <c r="C99" s="77"/>
      <c r="D99" s="77"/>
      <c r="E99" s="77"/>
      <c r="F99" s="77"/>
    </row>
    <row r="100" spans="1:6" ht="12.75">
      <c r="A100" s="119" t="s">
        <v>478</v>
      </c>
      <c r="B100" s="93" t="s">
        <v>479</v>
      </c>
      <c r="C100" s="77"/>
      <c r="D100" s="77"/>
      <c r="E100" s="77"/>
      <c r="F100" s="77"/>
    </row>
    <row r="101" spans="1:6" ht="12.75">
      <c r="A101" s="113" t="s">
        <v>480</v>
      </c>
      <c r="B101" s="93" t="s">
        <v>481</v>
      </c>
      <c r="C101" s="77"/>
      <c r="D101" s="77"/>
      <c r="E101" s="77"/>
      <c r="F101" s="77"/>
    </row>
    <row r="102" spans="1:6" ht="12.75">
      <c r="A102" s="113" t="s">
        <v>482</v>
      </c>
      <c r="B102" s="93" t="s">
        <v>483</v>
      </c>
      <c r="C102" s="77"/>
      <c r="D102" s="77"/>
      <c r="E102" s="77"/>
      <c r="F102" s="77"/>
    </row>
    <row r="103" spans="1:6" ht="12.75">
      <c r="A103" s="122" t="s">
        <v>484</v>
      </c>
      <c r="B103" s="123" t="s">
        <v>485</v>
      </c>
      <c r="C103" s="125">
        <f>C94</f>
        <v>15818864</v>
      </c>
      <c r="D103" s="77"/>
      <c r="E103" s="77"/>
      <c r="F103" s="125">
        <f>SUM(F94:F102)</f>
        <v>15818864</v>
      </c>
    </row>
    <row r="104" spans="1:6" ht="12.75">
      <c r="A104" s="124" t="s">
        <v>24</v>
      </c>
      <c r="B104" s="158"/>
      <c r="C104" s="125">
        <f>C71+C94</f>
        <v>15818864</v>
      </c>
      <c r="D104" s="77"/>
      <c r="E104" s="77"/>
      <c r="F104" s="125">
        <f>SUM(C104:E104)</f>
        <v>15818864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2/2016. (III. 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B68">
      <selection activeCell="D91" sqref="D91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9.8515625" style="0" customWidth="1"/>
    <col min="5" max="5" width="13.28125" style="0" customWidth="1"/>
  </cols>
  <sheetData>
    <row r="1" spans="1:5" ht="24" customHeight="1">
      <c r="A1" s="17" t="s">
        <v>0</v>
      </c>
      <c r="B1" s="17"/>
      <c r="C1" s="17"/>
      <c r="D1" s="17"/>
      <c r="E1" s="17"/>
    </row>
    <row r="2" spans="1:7" ht="24" customHeight="1">
      <c r="A2" s="18" t="s">
        <v>486</v>
      </c>
      <c r="B2" s="18"/>
      <c r="C2" s="18"/>
      <c r="D2" s="18"/>
      <c r="E2" s="18"/>
      <c r="G2" s="155"/>
    </row>
    <row r="3" ht="12.75">
      <c r="A3" s="19"/>
    </row>
    <row r="4" ht="12.75">
      <c r="A4" s="20" t="s">
        <v>288</v>
      </c>
    </row>
    <row r="5" spans="1:5" ht="12.75">
      <c r="A5" s="80" t="s">
        <v>28</v>
      </c>
      <c r="B5" s="81" t="s">
        <v>293</v>
      </c>
      <c r="C5" s="131" t="s">
        <v>289</v>
      </c>
      <c r="D5" s="131" t="s">
        <v>290</v>
      </c>
      <c r="E5" s="156" t="s">
        <v>291</v>
      </c>
    </row>
    <row r="6" spans="1:5" ht="15" customHeight="1">
      <c r="A6" s="88" t="s">
        <v>298</v>
      </c>
      <c r="B6" s="92" t="s">
        <v>299</v>
      </c>
      <c r="C6" s="134">
        <v>8085895</v>
      </c>
      <c r="D6" s="125"/>
      <c r="E6" s="125">
        <f aca="true" t="shared" si="0" ref="E6:E11">SUM(C6:D6)</f>
        <v>8085895</v>
      </c>
    </row>
    <row r="7" spans="1:5" ht="15" customHeight="1">
      <c r="A7" s="89" t="s">
        <v>300</v>
      </c>
      <c r="B7" s="92" t="s">
        <v>301</v>
      </c>
      <c r="C7" s="134">
        <v>9745267</v>
      </c>
      <c r="D7" s="125"/>
      <c r="E7" s="125">
        <f t="shared" si="0"/>
        <v>9745267</v>
      </c>
    </row>
    <row r="8" spans="1:5" ht="15" customHeight="1">
      <c r="A8" s="89" t="s">
        <v>490</v>
      </c>
      <c r="B8" s="92" t="s">
        <v>303</v>
      </c>
      <c r="C8" s="134">
        <v>10069325</v>
      </c>
      <c r="D8" s="125"/>
      <c r="E8" s="125">
        <f t="shared" si="0"/>
        <v>10069325</v>
      </c>
    </row>
    <row r="9" spans="1:5" ht="15" customHeight="1">
      <c r="A9" s="89" t="s">
        <v>304</v>
      </c>
      <c r="B9" s="92" t="s">
        <v>305</v>
      </c>
      <c r="C9" s="134">
        <v>1200000</v>
      </c>
      <c r="D9" s="125"/>
      <c r="E9" s="125">
        <f t="shared" si="0"/>
        <v>1200000</v>
      </c>
    </row>
    <row r="10" spans="1:5" ht="15" customHeight="1">
      <c r="A10" s="89" t="s">
        <v>306</v>
      </c>
      <c r="B10" s="92" t="s">
        <v>307</v>
      </c>
      <c r="C10" s="134"/>
      <c r="D10" s="125"/>
      <c r="E10" s="125">
        <f t="shared" si="0"/>
        <v>0</v>
      </c>
    </row>
    <row r="11" spans="1:5" ht="15" customHeight="1">
      <c r="A11" s="89" t="s">
        <v>308</v>
      </c>
      <c r="B11" s="92" t="s">
        <v>309</v>
      </c>
      <c r="C11" s="134"/>
      <c r="D11" s="125"/>
      <c r="E11" s="125">
        <f t="shared" si="0"/>
        <v>0</v>
      </c>
    </row>
    <row r="12" spans="1:5" ht="15" customHeight="1">
      <c r="A12" s="93" t="s">
        <v>310</v>
      </c>
      <c r="B12" s="136" t="s">
        <v>311</v>
      </c>
      <c r="C12" s="134">
        <f>SUM(C6:C11)</f>
        <v>29100487</v>
      </c>
      <c r="D12" s="125"/>
      <c r="E12" s="125">
        <f>SUM(E6:E11)</f>
        <v>29100487</v>
      </c>
    </row>
    <row r="13" spans="1:5" ht="15" customHeight="1">
      <c r="A13" s="89" t="s">
        <v>312</v>
      </c>
      <c r="B13" s="92" t="s">
        <v>313</v>
      </c>
      <c r="C13" s="134"/>
      <c r="D13" s="125"/>
      <c r="E13" s="125">
        <f>SUM(C13:D13)</f>
        <v>0</v>
      </c>
    </row>
    <row r="14" spans="1:5" ht="15" customHeight="1">
      <c r="A14" s="89" t="s">
        <v>314</v>
      </c>
      <c r="B14" s="92" t="s">
        <v>315</v>
      </c>
      <c r="C14" s="134"/>
      <c r="D14" s="125"/>
      <c r="E14" s="125">
        <f>SUM(C14:D14)</f>
        <v>0</v>
      </c>
    </row>
    <row r="15" spans="1:5" ht="15" customHeight="1">
      <c r="A15" s="89" t="s">
        <v>316</v>
      </c>
      <c r="B15" s="92" t="s">
        <v>317</v>
      </c>
      <c r="C15" s="134"/>
      <c r="D15" s="125"/>
      <c r="E15" s="125">
        <f>SUM(C15:D15)</f>
        <v>0</v>
      </c>
    </row>
    <row r="16" spans="1:5" ht="15" customHeight="1">
      <c r="A16" s="89" t="s">
        <v>318</v>
      </c>
      <c r="B16" s="92" t="s">
        <v>319</v>
      </c>
      <c r="C16" s="134"/>
      <c r="D16" s="125"/>
      <c r="E16" s="125">
        <f>SUM(C16:D16)</f>
        <v>0</v>
      </c>
    </row>
    <row r="17" spans="1:5" ht="15" customHeight="1">
      <c r="A17" s="89" t="s">
        <v>491</v>
      </c>
      <c r="B17" s="92" t="s">
        <v>321</v>
      </c>
      <c r="C17" s="159">
        <v>6885000</v>
      </c>
      <c r="D17" s="125"/>
      <c r="E17" s="125">
        <f>SUM(C17:D17)</f>
        <v>6885000</v>
      </c>
    </row>
    <row r="18" spans="1:5" ht="15" customHeight="1">
      <c r="A18" s="96" t="s">
        <v>322</v>
      </c>
      <c r="B18" s="106" t="s">
        <v>323</v>
      </c>
      <c r="C18" s="134">
        <f>C12+C13+C14+C15+C16+C17</f>
        <v>35985487</v>
      </c>
      <c r="D18" s="86"/>
      <c r="E18" s="86">
        <f>SUM(E12:E17)</f>
        <v>35985487</v>
      </c>
    </row>
    <row r="19" spans="1:5" ht="15" customHeight="1">
      <c r="A19" s="89" t="s">
        <v>324</v>
      </c>
      <c r="B19" s="92" t="s">
        <v>325</v>
      </c>
      <c r="C19" s="134"/>
      <c r="D19" s="125"/>
      <c r="E19" s="125">
        <f>SUM(C19:D19)</f>
        <v>0</v>
      </c>
    </row>
    <row r="20" spans="1:5" ht="15" customHeight="1">
      <c r="A20" s="89" t="s">
        <v>326</v>
      </c>
      <c r="B20" s="92" t="s">
        <v>327</v>
      </c>
      <c r="C20" s="134"/>
      <c r="D20" s="125"/>
      <c r="E20" s="125">
        <f>SUM(C20:D20)</f>
        <v>0</v>
      </c>
    </row>
    <row r="21" spans="1:5" ht="15" customHeight="1">
      <c r="A21" s="93" t="s">
        <v>328</v>
      </c>
      <c r="B21" s="136" t="s">
        <v>329</v>
      </c>
      <c r="C21" s="134"/>
      <c r="D21" s="125"/>
      <c r="E21" s="125">
        <f>SUM(E19:E20)</f>
        <v>0</v>
      </c>
    </row>
    <row r="22" spans="1:5" ht="15" customHeight="1">
      <c r="A22" s="89" t="s">
        <v>330</v>
      </c>
      <c r="B22" s="92" t="s">
        <v>331</v>
      </c>
      <c r="C22" s="134"/>
      <c r="D22" s="125"/>
      <c r="E22" s="125">
        <f>SUM(C22:D22)</f>
        <v>0</v>
      </c>
    </row>
    <row r="23" spans="1:5" ht="15" customHeight="1">
      <c r="A23" s="89" t="s">
        <v>332</v>
      </c>
      <c r="B23" s="92" t="s">
        <v>333</v>
      </c>
      <c r="C23" s="134"/>
      <c r="D23" s="125"/>
      <c r="E23" s="125">
        <f aca="true" t="shared" si="1" ref="E23:E29">SUM(C23:D23)</f>
        <v>0</v>
      </c>
    </row>
    <row r="24" spans="1:5" ht="15" customHeight="1">
      <c r="A24" s="89" t="s">
        <v>334</v>
      </c>
      <c r="B24" s="92" t="s">
        <v>335</v>
      </c>
      <c r="C24" s="134">
        <v>60000</v>
      </c>
      <c r="D24" s="125"/>
      <c r="E24" s="125">
        <f t="shared" si="1"/>
        <v>60000</v>
      </c>
    </row>
    <row r="25" spans="1:5" ht="15" customHeight="1">
      <c r="A25" s="89" t="s">
        <v>336</v>
      </c>
      <c r="B25" s="92" t="s">
        <v>337</v>
      </c>
      <c r="C25" s="134">
        <v>1200000</v>
      </c>
      <c r="D25" s="125"/>
      <c r="E25" s="125">
        <f t="shared" si="1"/>
        <v>1200000</v>
      </c>
    </row>
    <row r="26" spans="1:5" ht="15" customHeight="1">
      <c r="A26" s="89" t="s">
        <v>338</v>
      </c>
      <c r="B26" s="92" t="s">
        <v>339</v>
      </c>
      <c r="C26" s="134"/>
      <c r="D26" s="125"/>
      <c r="E26" s="125">
        <f t="shared" si="1"/>
        <v>0</v>
      </c>
    </row>
    <row r="27" spans="1:5" ht="15" customHeight="1">
      <c r="A27" s="89" t="s">
        <v>340</v>
      </c>
      <c r="B27" s="92" t="s">
        <v>341</v>
      </c>
      <c r="C27" s="134"/>
      <c r="D27" s="125"/>
      <c r="E27" s="125">
        <f t="shared" si="1"/>
        <v>0</v>
      </c>
    </row>
    <row r="28" spans="1:5" ht="15" customHeight="1">
      <c r="A28" s="89" t="s">
        <v>342</v>
      </c>
      <c r="B28" s="92" t="s">
        <v>343</v>
      </c>
      <c r="C28" s="134">
        <v>320000</v>
      </c>
      <c r="D28" s="125"/>
      <c r="E28" s="125">
        <f t="shared" si="1"/>
        <v>320000</v>
      </c>
    </row>
    <row r="29" spans="1:5" ht="15" customHeight="1">
      <c r="A29" s="89" t="s">
        <v>344</v>
      </c>
      <c r="B29" s="92" t="s">
        <v>345</v>
      </c>
      <c r="C29" s="134"/>
      <c r="D29" s="125"/>
      <c r="E29" s="125">
        <f t="shared" si="1"/>
        <v>0</v>
      </c>
    </row>
    <row r="30" spans="1:5" ht="15" customHeight="1">
      <c r="A30" s="93" t="s">
        <v>346</v>
      </c>
      <c r="B30" s="136" t="s">
        <v>347</v>
      </c>
      <c r="C30" s="134">
        <f>SUM(C25:C29)</f>
        <v>1520000</v>
      </c>
      <c r="D30" s="125"/>
      <c r="E30" s="125">
        <f>SUM(E25:E29)</f>
        <v>1520000</v>
      </c>
    </row>
    <row r="31" spans="1:5" ht="15" customHeight="1">
      <c r="A31" s="89" t="s">
        <v>348</v>
      </c>
      <c r="B31" s="92" t="s">
        <v>349</v>
      </c>
      <c r="C31" s="134"/>
      <c r="D31" s="125"/>
      <c r="E31" s="125"/>
    </row>
    <row r="32" spans="1:5" ht="15" customHeight="1">
      <c r="A32" s="96" t="s">
        <v>350</v>
      </c>
      <c r="B32" s="106" t="s">
        <v>351</v>
      </c>
      <c r="C32" s="134">
        <f>C21+C22+C23+C24+C30+C31</f>
        <v>1580000</v>
      </c>
      <c r="D32" s="86"/>
      <c r="E32" s="86">
        <f>E22+E21+E23+E24+E30+E31</f>
        <v>1580000</v>
      </c>
    </row>
    <row r="33" spans="1:5" ht="15" customHeight="1">
      <c r="A33" s="99" t="s">
        <v>352</v>
      </c>
      <c r="B33" s="92" t="s">
        <v>353</v>
      </c>
      <c r="C33" s="134"/>
      <c r="D33" s="125"/>
      <c r="E33" s="125">
        <f>SUM(C33:D33)</f>
        <v>0</v>
      </c>
    </row>
    <row r="34" spans="1:5" ht="15" customHeight="1">
      <c r="A34" s="99" t="s">
        <v>354</v>
      </c>
      <c r="B34" s="92" t="s">
        <v>355</v>
      </c>
      <c r="C34" s="134"/>
      <c r="D34" s="125"/>
      <c r="E34" s="125">
        <f aca="true" t="shared" si="2" ref="E34:E43">SUM(C34:D34)</f>
        <v>0</v>
      </c>
    </row>
    <row r="35" spans="1:5" ht="15" customHeight="1">
      <c r="A35" s="99" t="s">
        <v>356</v>
      </c>
      <c r="B35" s="92" t="s">
        <v>357</v>
      </c>
      <c r="C35" s="134"/>
      <c r="D35" s="125"/>
      <c r="E35" s="125">
        <f t="shared" si="2"/>
        <v>0</v>
      </c>
    </row>
    <row r="36" spans="1:5" ht="15" customHeight="1">
      <c r="A36" s="99" t="s">
        <v>358</v>
      </c>
      <c r="B36" s="92" t="s">
        <v>359</v>
      </c>
      <c r="C36" s="134">
        <v>364000</v>
      </c>
      <c r="D36" s="125"/>
      <c r="E36" s="125">
        <f t="shared" si="2"/>
        <v>364000</v>
      </c>
    </row>
    <row r="37" spans="1:5" ht="15" customHeight="1">
      <c r="A37" s="99" t="s">
        <v>360</v>
      </c>
      <c r="B37" s="92" t="s">
        <v>361</v>
      </c>
      <c r="C37" s="134"/>
      <c r="D37" s="125"/>
      <c r="E37" s="125">
        <f t="shared" si="2"/>
        <v>0</v>
      </c>
    </row>
    <row r="38" spans="1:5" ht="15" customHeight="1">
      <c r="A38" s="99" t="s">
        <v>362</v>
      </c>
      <c r="B38" s="92" t="s">
        <v>363</v>
      </c>
      <c r="C38" s="134"/>
      <c r="D38" s="125"/>
      <c r="E38" s="125">
        <f t="shared" si="2"/>
        <v>0</v>
      </c>
    </row>
    <row r="39" spans="1:5" ht="15" customHeight="1">
      <c r="A39" s="99" t="s">
        <v>364</v>
      </c>
      <c r="B39" s="92" t="s">
        <v>365</v>
      </c>
      <c r="C39" s="134"/>
      <c r="D39" s="125"/>
      <c r="E39" s="125">
        <f t="shared" si="2"/>
        <v>0</v>
      </c>
    </row>
    <row r="40" spans="1:5" ht="15" customHeight="1">
      <c r="A40" s="99" t="s">
        <v>366</v>
      </c>
      <c r="B40" s="92" t="s">
        <v>367</v>
      </c>
      <c r="C40" s="134"/>
      <c r="D40" s="125"/>
      <c r="E40" s="125">
        <f t="shared" si="2"/>
        <v>0</v>
      </c>
    </row>
    <row r="41" spans="1:5" ht="15" customHeight="1">
      <c r="A41" s="99" t="s">
        <v>368</v>
      </c>
      <c r="B41" s="92" t="s">
        <v>369</v>
      </c>
      <c r="C41" s="134"/>
      <c r="D41" s="125"/>
      <c r="E41" s="125">
        <f t="shared" si="2"/>
        <v>0</v>
      </c>
    </row>
    <row r="42" spans="1:5" ht="15" customHeight="1">
      <c r="A42" s="99" t="s">
        <v>370</v>
      </c>
      <c r="B42" s="92" t="s">
        <v>371</v>
      </c>
      <c r="C42" s="134"/>
      <c r="D42" s="125"/>
      <c r="E42" s="125">
        <f t="shared" si="2"/>
        <v>0</v>
      </c>
    </row>
    <row r="43" spans="1:5" ht="15" customHeight="1">
      <c r="A43" s="99" t="s">
        <v>372</v>
      </c>
      <c r="B43" s="92" t="s">
        <v>373</v>
      </c>
      <c r="C43" s="134"/>
      <c r="D43" s="86"/>
      <c r="E43" s="125">
        <f t="shared" si="2"/>
        <v>0</v>
      </c>
    </row>
    <row r="44" spans="1:5" ht="15" customHeight="1">
      <c r="A44" s="101" t="s">
        <v>374</v>
      </c>
      <c r="B44" s="106" t="s">
        <v>375</v>
      </c>
      <c r="C44" s="134">
        <f>SUM(C33:C42)</f>
        <v>364000</v>
      </c>
      <c r="D44" s="125">
        <f>SUM(D33:D43)</f>
        <v>0</v>
      </c>
      <c r="E44" s="125">
        <f>SUM(E33:E43)</f>
        <v>364000</v>
      </c>
    </row>
    <row r="45" spans="1:5" ht="15" customHeight="1">
      <c r="A45" s="99" t="s">
        <v>376</v>
      </c>
      <c r="B45" s="92" t="s">
        <v>377</v>
      </c>
      <c r="C45" s="134"/>
      <c r="D45" s="125"/>
      <c r="E45" s="125">
        <f>SUM(C45:D45)</f>
        <v>0</v>
      </c>
    </row>
    <row r="46" spans="1:5" ht="15" customHeight="1">
      <c r="A46" s="89" t="s">
        <v>378</v>
      </c>
      <c r="B46" s="92" t="s">
        <v>379</v>
      </c>
      <c r="C46" s="134"/>
      <c r="D46" s="125"/>
      <c r="E46" s="125">
        <f>SUM(C46:D46)</f>
        <v>0</v>
      </c>
    </row>
    <row r="47" spans="1:5" ht="15" customHeight="1">
      <c r="A47" s="99" t="s">
        <v>380</v>
      </c>
      <c r="B47" s="92" t="s">
        <v>381</v>
      </c>
      <c r="C47" s="134"/>
      <c r="D47" s="86"/>
      <c r="E47" s="125">
        <f>SUM(C47:D47)</f>
        <v>0</v>
      </c>
    </row>
    <row r="48" spans="1:5" ht="15" customHeight="1">
      <c r="A48" s="99" t="s">
        <v>382</v>
      </c>
      <c r="B48" s="92" t="s">
        <v>383</v>
      </c>
      <c r="C48" s="134">
        <v>258000</v>
      </c>
      <c r="D48" s="125"/>
      <c r="E48" s="125">
        <f>SUM(C48:D48)</f>
        <v>258000</v>
      </c>
    </row>
    <row r="49" spans="1:5" ht="15" customHeight="1">
      <c r="A49" s="99" t="s">
        <v>384</v>
      </c>
      <c r="B49" s="92" t="s">
        <v>385</v>
      </c>
      <c r="C49" s="134"/>
      <c r="D49" s="125"/>
      <c r="E49" s="125">
        <f>SUM(C49:D49)</f>
        <v>0</v>
      </c>
    </row>
    <row r="50" spans="1:5" ht="15" customHeight="1">
      <c r="A50" s="96" t="s">
        <v>386</v>
      </c>
      <c r="B50" s="106" t="s">
        <v>387</v>
      </c>
      <c r="C50" s="134">
        <f>SUM(C45:C49)</f>
        <v>258000</v>
      </c>
      <c r="D50" s="125"/>
      <c r="E50" s="125">
        <f>SUM(E45:E49)</f>
        <v>258000</v>
      </c>
    </row>
    <row r="51" spans="1:5" ht="15" customHeight="1">
      <c r="A51" s="104" t="s">
        <v>177</v>
      </c>
      <c r="B51" s="138"/>
      <c r="C51" s="134"/>
      <c r="D51" s="125"/>
      <c r="E51" s="125"/>
    </row>
    <row r="52" spans="1:5" ht="15" customHeight="1">
      <c r="A52" s="89" t="s">
        <v>388</v>
      </c>
      <c r="B52" s="92" t="s">
        <v>389</v>
      </c>
      <c r="C52" s="134"/>
      <c r="D52" s="125"/>
      <c r="E52" s="125"/>
    </row>
    <row r="53" spans="1:5" ht="15" customHeight="1">
      <c r="A53" s="89" t="s">
        <v>390</v>
      </c>
      <c r="B53" s="92" t="s">
        <v>391</v>
      </c>
      <c r="C53" s="134"/>
      <c r="D53" s="125"/>
      <c r="E53" s="125"/>
    </row>
    <row r="54" spans="1:5" ht="15" customHeight="1">
      <c r="A54" s="89" t="s">
        <v>392</v>
      </c>
      <c r="B54" s="92" t="s">
        <v>393</v>
      </c>
      <c r="C54" s="134"/>
      <c r="D54" s="86"/>
      <c r="E54" s="86"/>
    </row>
    <row r="55" spans="1:5" ht="15" customHeight="1">
      <c r="A55" s="89" t="s">
        <v>394</v>
      </c>
      <c r="B55" s="92" t="s">
        <v>395</v>
      </c>
      <c r="C55" s="134"/>
      <c r="D55" s="125"/>
      <c r="E55" s="125"/>
    </row>
    <row r="56" spans="1:5" ht="15" customHeight="1">
      <c r="A56" s="89" t="s">
        <v>396</v>
      </c>
      <c r="B56" s="92" t="s">
        <v>397</v>
      </c>
      <c r="C56" s="134"/>
      <c r="D56" s="125"/>
      <c r="E56" s="125"/>
    </row>
    <row r="57" spans="1:5" ht="15" customHeight="1">
      <c r="A57" s="96" t="s">
        <v>398</v>
      </c>
      <c r="B57" s="106" t="s">
        <v>399</v>
      </c>
      <c r="C57" s="134"/>
      <c r="D57" s="125"/>
      <c r="E57" s="125"/>
    </row>
    <row r="58" spans="1:5" ht="15" customHeight="1">
      <c r="A58" s="99" t="s">
        <v>400</v>
      </c>
      <c r="B58" s="92" t="s">
        <v>401</v>
      </c>
      <c r="C58" s="134"/>
      <c r="D58" s="125"/>
      <c r="E58" s="125"/>
    </row>
    <row r="59" spans="1:5" ht="15" customHeight="1">
      <c r="A59" s="99" t="s">
        <v>402</v>
      </c>
      <c r="B59" s="92" t="s">
        <v>403</v>
      </c>
      <c r="C59" s="134"/>
      <c r="D59" s="125"/>
      <c r="E59" s="125"/>
    </row>
    <row r="60" spans="1:5" ht="15" customHeight="1">
      <c r="A60" s="99" t="s">
        <v>404</v>
      </c>
      <c r="B60" s="92" t="s">
        <v>405</v>
      </c>
      <c r="C60" s="134"/>
      <c r="D60" s="86"/>
      <c r="E60" s="86"/>
    </row>
    <row r="61" spans="1:5" ht="15" customHeight="1">
      <c r="A61" s="99" t="s">
        <v>406</v>
      </c>
      <c r="B61" s="92" t="s">
        <v>407</v>
      </c>
      <c r="C61" s="134"/>
      <c r="D61" s="125"/>
      <c r="E61" s="125"/>
    </row>
    <row r="62" spans="1:5" ht="15" customHeight="1">
      <c r="A62" s="99" t="s">
        <v>408</v>
      </c>
      <c r="B62" s="92" t="s">
        <v>409</v>
      </c>
      <c r="C62" s="134"/>
      <c r="D62" s="125"/>
      <c r="E62" s="125"/>
    </row>
    <row r="63" spans="1:5" ht="15" customHeight="1">
      <c r="A63" s="96" t="s">
        <v>410</v>
      </c>
      <c r="B63" s="106" t="s">
        <v>411</v>
      </c>
      <c r="C63" s="134"/>
      <c r="D63" s="125"/>
      <c r="E63" s="125"/>
    </row>
    <row r="64" spans="1:5" ht="15" customHeight="1">
      <c r="A64" s="99" t="s">
        <v>412</v>
      </c>
      <c r="B64" s="92" t="s">
        <v>413</v>
      </c>
      <c r="C64" s="134"/>
      <c r="D64" s="86"/>
      <c r="E64" s="86"/>
    </row>
    <row r="65" spans="1:5" ht="15" customHeight="1">
      <c r="A65" s="89" t="s">
        <v>414</v>
      </c>
      <c r="B65" s="92" t="s">
        <v>415</v>
      </c>
      <c r="C65" s="134"/>
      <c r="D65" s="160"/>
      <c r="E65" s="160"/>
    </row>
    <row r="66" spans="1:5" ht="12.75">
      <c r="A66" s="99" t="s">
        <v>416</v>
      </c>
      <c r="B66" s="92" t="s">
        <v>417</v>
      </c>
      <c r="C66" s="134"/>
      <c r="D66" s="161"/>
      <c r="E66" s="161"/>
    </row>
    <row r="67" spans="1:5" ht="12.75">
      <c r="A67" s="99" t="s">
        <v>418</v>
      </c>
      <c r="B67" s="92" t="s">
        <v>419</v>
      </c>
      <c r="C67" s="134"/>
      <c r="D67" s="162"/>
      <c r="E67" s="162">
        <f>SUM(C67:D67)</f>
        <v>0</v>
      </c>
    </row>
    <row r="68" spans="1:5" ht="12.75">
      <c r="A68" s="99" t="s">
        <v>420</v>
      </c>
      <c r="B68" s="92" t="s">
        <v>421</v>
      </c>
      <c r="C68" s="134"/>
      <c r="D68" s="125"/>
      <c r="E68" s="162">
        <f>SUM(C68:D68)</f>
        <v>0</v>
      </c>
    </row>
    <row r="69" spans="1:5" ht="12.75">
      <c r="A69" s="96" t="s">
        <v>422</v>
      </c>
      <c r="B69" s="106" t="s">
        <v>423</v>
      </c>
      <c r="C69" s="134">
        <f>SUM(C64:C68)</f>
        <v>0</v>
      </c>
      <c r="D69" s="125"/>
      <c r="E69" s="125">
        <f>SUM(E67:E68)</f>
        <v>0</v>
      </c>
    </row>
    <row r="70" spans="1:5" ht="12.75">
      <c r="A70" s="139" t="s">
        <v>224</v>
      </c>
      <c r="B70" s="140"/>
      <c r="C70" s="163"/>
      <c r="D70" s="125"/>
      <c r="E70" s="125"/>
    </row>
    <row r="71" spans="1:5" ht="12.75">
      <c r="A71" s="141" t="s">
        <v>424</v>
      </c>
      <c r="B71" s="142" t="s">
        <v>425</v>
      </c>
      <c r="C71" s="164">
        <f>C18+C32+C44+C50+C57+C63+C69</f>
        <v>38187487</v>
      </c>
      <c r="D71" s="125">
        <f>D18+D32+D44+D50+D57+D63+D69</f>
        <v>0</v>
      </c>
      <c r="E71" s="125">
        <f>E18+E32+E44+E50+E57+E63+E69</f>
        <v>38187487</v>
      </c>
    </row>
    <row r="72" spans="1:5" ht="12.75">
      <c r="A72" s="143" t="s">
        <v>426</v>
      </c>
      <c r="B72" s="144"/>
      <c r="C72" s="165"/>
      <c r="D72" s="125"/>
      <c r="E72" s="125"/>
    </row>
    <row r="73" spans="1:5" ht="12.75">
      <c r="A73" s="145" t="s">
        <v>427</v>
      </c>
      <c r="B73" s="146"/>
      <c r="C73" s="134"/>
      <c r="D73" s="125"/>
      <c r="E73" s="125"/>
    </row>
    <row r="74" spans="1:5" ht="12.75">
      <c r="A74" s="116" t="s">
        <v>428</v>
      </c>
      <c r="B74" s="89" t="s">
        <v>429</v>
      </c>
      <c r="C74" s="134"/>
      <c r="D74" s="125"/>
      <c r="E74" s="125"/>
    </row>
    <row r="75" spans="1:5" ht="12.75">
      <c r="A75" s="99" t="s">
        <v>430</v>
      </c>
      <c r="B75" s="89" t="s">
        <v>431</v>
      </c>
      <c r="C75" s="134"/>
      <c r="D75" s="125"/>
      <c r="E75" s="125"/>
    </row>
    <row r="76" spans="1:5" ht="12.75">
      <c r="A76" s="116" t="s">
        <v>432</v>
      </c>
      <c r="B76" s="89" t="s">
        <v>433</v>
      </c>
      <c r="C76" s="134"/>
      <c r="D76" s="125"/>
      <c r="E76" s="125"/>
    </row>
    <row r="77" spans="1:5" ht="12.75">
      <c r="A77" s="113" t="s">
        <v>434</v>
      </c>
      <c r="B77" s="93" t="s">
        <v>435</v>
      </c>
      <c r="C77" s="134"/>
      <c r="D77" s="125"/>
      <c r="E77" s="125"/>
    </row>
    <row r="78" spans="1:5" ht="12.75">
      <c r="A78" s="99" t="s">
        <v>436</v>
      </c>
      <c r="B78" s="89" t="s">
        <v>437</v>
      </c>
      <c r="C78" s="134"/>
      <c r="D78" s="125"/>
      <c r="E78" s="125"/>
    </row>
    <row r="79" spans="1:5" ht="12.75">
      <c r="A79" s="116" t="s">
        <v>438</v>
      </c>
      <c r="B79" s="89" t="s">
        <v>439</v>
      </c>
      <c r="C79" s="134"/>
      <c r="D79" s="125"/>
      <c r="E79" s="125"/>
    </row>
    <row r="80" spans="1:5" ht="12.75">
      <c r="A80" s="99" t="s">
        <v>440</v>
      </c>
      <c r="B80" s="89" t="s">
        <v>441</v>
      </c>
      <c r="C80" s="134"/>
      <c r="D80" s="125"/>
      <c r="E80" s="125"/>
    </row>
    <row r="81" spans="1:5" ht="12.75">
      <c r="A81" s="116" t="s">
        <v>442</v>
      </c>
      <c r="B81" s="89" t="s">
        <v>443</v>
      </c>
      <c r="C81" s="134"/>
      <c r="D81" s="125"/>
      <c r="E81" s="125"/>
    </row>
    <row r="82" spans="1:5" ht="12.75">
      <c r="A82" s="119" t="s">
        <v>444</v>
      </c>
      <c r="B82" s="93" t="s">
        <v>445</v>
      </c>
      <c r="C82" s="134"/>
      <c r="D82" s="125"/>
      <c r="E82" s="125"/>
    </row>
    <row r="83" spans="1:5" ht="12.75">
      <c r="A83" s="89" t="s">
        <v>446</v>
      </c>
      <c r="B83" s="89" t="s">
        <v>447</v>
      </c>
      <c r="C83" s="134">
        <v>10676377</v>
      </c>
      <c r="D83" s="125">
        <v>67864</v>
      </c>
      <c r="E83" s="125">
        <f>SUM(C83:D83)</f>
        <v>10744241</v>
      </c>
    </row>
    <row r="84" spans="1:5" ht="12.75">
      <c r="A84" s="89" t="s">
        <v>448</v>
      </c>
      <c r="B84" s="89" t="s">
        <v>447</v>
      </c>
      <c r="C84" s="134"/>
      <c r="D84" s="125"/>
      <c r="E84" s="125"/>
    </row>
    <row r="85" spans="1:5" ht="12.75">
      <c r="A85" s="89" t="s">
        <v>449</v>
      </c>
      <c r="B85" s="89" t="s">
        <v>450</v>
      </c>
      <c r="C85" s="134"/>
      <c r="D85" s="125"/>
      <c r="E85" s="125"/>
    </row>
    <row r="86" spans="1:5" ht="12.75">
      <c r="A86" s="89" t="s">
        <v>451</v>
      </c>
      <c r="B86" s="89" t="s">
        <v>450</v>
      </c>
      <c r="C86" s="134"/>
      <c r="D86" s="125"/>
      <c r="E86" s="125"/>
    </row>
    <row r="87" spans="1:5" ht="12.75">
      <c r="A87" s="93" t="s">
        <v>452</v>
      </c>
      <c r="B87" s="93" t="s">
        <v>453</v>
      </c>
      <c r="C87" s="134">
        <f>C83+C84+C85+C86</f>
        <v>10676377</v>
      </c>
      <c r="D87" s="125">
        <f>SUM(D83:D86)</f>
        <v>67864</v>
      </c>
      <c r="E87" s="125">
        <f>SUM(E83:E86)</f>
        <v>10744241</v>
      </c>
    </row>
    <row r="88" spans="1:5" ht="12.75">
      <c r="A88" s="116" t="s">
        <v>454</v>
      </c>
      <c r="B88" s="89" t="s">
        <v>455</v>
      </c>
      <c r="C88" s="134"/>
      <c r="D88" s="86"/>
      <c r="E88" s="86"/>
    </row>
    <row r="89" spans="1:5" ht="12.75">
      <c r="A89" s="116" t="s">
        <v>456</v>
      </c>
      <c r="B89" s="89" t="s">
        <v>457</v>
      </c>
      <c r="C89" s="134"/>
      <c r="D89" s="125"/>
      <c r="E89" s="125"/>
    </row>
    <row r="90" spans="1:5" ht="12.75">
      <c r="A90" s="116" t="s">
        <v>458</v>
      </c>
      <c r="B90" s="89" t="s">
        <v>459</v>
      </c>
      <c r="C90" s="134"/>
      <c r="D90" s="125">
        <v>15751000</v>
      </c>
      <c r="E90" s="125"/>
    </row>
    <row r="91" spans="1:5" ht="12.75">
      <c r="A91" s="116" t="s">
        <v>460</v>
      </c>
      <c r="B91" s="89" t="s">
        <v>461</v>
      </c>
      <c r="C91" s="134"/>
      <c r="D91" s="125"/>
      <c r="E91" s="125"/>
    </row>
    <row r="92" spans="1:5" ht="12.75">
      <c r="A92" s="99" t="s">
        <v>462</v>
      </c>
      <c r="B92" s="89" t="s">
        <v>463</v>
      </c>
      <c r="C92" s="134"/>
      <c r="D92" s="125"/>
      <c r="E92" s="125"/>
    </row>
    <row r="93" spans="1:5" ht="12.75">
      <c r="A93" s="99" t="s">
        <v>464</v>
      </c>
      <c r="B93" s="89" t="s">
        <v>465</v>
      </c>
      <c r="C93" s="134"/>
      <c r="D93" s="166"/>
      <c r="E93" s="166"/>
    </row>
    <row r="94" spans="1:5" ht="12.75">
      <c r="A94" s="113" t="s">
        <v>466</v>
      </c>
      <c r="B94" s="93" t="s">
        <v>467</v>
      </c>
      <c r="C94" s="134">
        <f>C77+C82+C87+C88+C89+C90+C91+C92</f>
        <v>10676377</v>
      </c>
      <c r="D94" s="125">
        <f>D77+D82+D87+D88+D89+D90+D92+D91+D93</f>
        <v>15818864</v>
      </c>
      <c r="E94" s="86">
        <f>E77+E82+E87+E88+E89+E90+E91+E92+E93</f>
        <v>10744241</v>
      </c>
    </row>
    <row r="95" spans="1:5" ht="12.75">
      <c r="A95" s="99" t="s">
        <v>468</v>
      </c>
      <c r="B95" s="89" t="s">
        <v>469</v>
      </c>
      <c r="C95" s="134"/>
      <c r="D95" s="86"/>
      <c r="E95" s="86"/>
    </row>
    <row r="96" spans="1:5" ht="12.75">
      <c r="A96" s="99" t="s">
        <v>470</v>
      </c>
      <c r="B96" s="89" t="s">
        <v>471</v>
      </c>
      <c r="C96" s="134"/>
      <c r="D96" s="86"/>
      <c r="E96" s="86"/>
    </row>
    <row r="97" spans="1:5" ht="12.75">
      <c r="A97" s="116" t="s">
        <v>472</v>
      </c>
      <c r="B97" s="89" t="s">
        <v>473</v>
      </c>
      <c r="C97" s="134"/>
      <c r="D97" s="77"/>
      <c r="E97" s="77"/>
    </row>
    <row r="98" spans="1:5" ht="12.75">
      <c r="A98" s="116" t="s">
        <v>474</v>
      </c>
      <c r="B98" s="89" t="s">
        <v>475</v>
      </c>
      <c r="C98" s="134"/>
      <c r="D98" s="77"/>
      <c r="E98" s="77"/>
    </row>
    <row r="99" spans="1:5" ht="12.75">
      <c r="A99" s="116" t="s">
        <v>476</v>
      </c>
      <c r="B99" s="89" t="s">
        <v>477</v>
      </c>
      <c r="C99" s="134"/>
      <c r="D99" s="77"/>
      <c r="E99" s="77"/>
    </row>
    <row r="100" spans="1:5" ht="12.75">
      <c r="A100" s="119" t="s">
        <v>478</v>
      </c>
      <c r="B100" s="93" t="s">
        <v>479</v>
      </c>
      <c r="C100" s="134"/>
      <c r="D100" s="77"/>
      <c r="E100" s="77"/>
    </row>
    <row r="101" spans="1:5" ht="12.75">
      <c r="A101" s="147" t="s">
        <v>480</v>
      </c>
      <c r="B101" s="148" t="s">
        <v>481</v>
      </c>
      <c r="C101" s="163"/>
      <c r="D101" s="77"/>
      <c r="E101" s="77"/>
    </row>
    <row r="102" spans="1:5" ht="12.75">
      <c r="A102" s="149" t="s">
        <v>482</v>
      </c>
      <c r="B102" s="150" t="s">
        <v>483</v>
      </c>
      <c r="C102" s="167"/>
      <c r="D102" s="77"/>
      <c r="E102" s="77"/>
    </row>
    <row r="103" spans="1:5" ht="12.75">
      <c r="A103" s="151" t="s">
        <v>484</v>
      </c>
      <c r="B103" s="152" t="s">
        <v>485</v>
      </c>
      <c r="C103" s="164">
        <f>C94+C100+C101</f>
        <v>10676377</v>
      </c>
      <c r="D103" s="125">
        <f>D94</f>
        <v>15818864</v>
      </c>
      <c r="E103" s="125">
        <f>E94</f>
        <v>10744241</v>
      </c>
    </row>
    <row r="104" spans="1:5" ht="12.75">
      <c r="A104" s="153" t="s">
        <v>24</v>
      </c>
      <c r="B104" s="154"/>
      <c r="C104" s="164">
        <f>C71+C103</f>
        <v>48863864</v>
      </c>
      <c r="D104" s="125">
        <f>D71+D103</f>
        <v>15818864</v>
      </c>
      <c r="E104" s="125">
        <f>E71+E87</f>
        <v>48931728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2/2016. (III. 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7" t="s">
        <v>0</v>
      </c>
      <c r="B2" s="17"/>
      <c r="C2" s="17"/>
      <c r="D2" s="17"/>
      <c r="E2" s="17"/>
    </row>
    <row r="3" spans="1:5" ht="23.25" customHeight="1">
      <c r="A3" s="18" t="s">
        <v>492</v>
      </c>
      <c r="B3" s="18"/>
      <c r="C3" s="18"/>
      <c r="D3" s="18"/>
      <c r="E3" s="18"/>
    </row>
    <row r="4" spans="1:5" ht="23.25" customHeight="1">
      <c r="A4" s="18"/>
      <c r="B4" s="18"/>
      <c r="C4" s="18"/>
      <c r="D4" s="18"/>
      <c r="E4" s="18"/>
    </row>
    <row r="5" spans="1:5" ht="23.25" customHeight="1">
      <c r="A5" s="18"/>
      <c r="B5" s="18"/>
      <c r="C5" s="18"/>
      <c r="D5" s="18"/>
      <c r="E5" s="18"/>
    </row>
    <row r="6" spans="1:5" ht="23.25" customHeight="1">
      <c r="A6" s="18"/>
      <c r="B6" s="18"/>
      <c r="C6" s="18"/>
      <c r="D6" s="18"/>
      <c r="E6" s="18"/>
    </row>
    <row r="7" ht="12.75">
      <c r="A7" s="168"/>
    </row>
    <row r="8" spans="1:2" ht="12.75">
      <c r="A8" s="169"/>
      <c r="B8" s="170" t="s">
        <v>493</v>
      </c>
    </row>
    <row r="9" spans="1:5" ht="15" customHeight="1">
      <c r="A9" s="171" t="s">
        <v>494</v>
      </c>
      <c r="B9" s="172">
        <v>3</v>
      </c>
      <c r="C9" s="173"/>
      <c r="D9" s="173"/>
      <c r="E9" s="121"/>
    </row>
    <row r="10" spans="1:5" ht="15" customHeight="1">
      <c r="A10" s="171" t="s">
        <v>495</v>
      </c>
      <c r="B10" s="172">
        <v>1</v>
      </c>
      <c r="C10" s="173"/>
      <c r="D10" s="173"/>
      <c r="E10" s="121"/>
    </row>
    <row r="11" spans="1:5" ht="15" customHeight="1">
      <c r="A11" s="174" t="s">
        <v>40</v>
      </c>
      <c r="B11" s="172">
        <v>4</v>
      </c>
      <c r="C11" s="173"/>
      <c r="D11" s="173"/>
      <c r="E11" s="121"/>
    </row>
    <row r="12" spans="1:5" ht="15" customHeight="1">
      <c r="A12" s="175"/>
      <c r="B12" s="176"/>
      <c r="C12" s="176"/>
      <c r="D12" s="176"/>
      <c r="E12" s="74"/>
    </row>
    <row r="13" spans="1:5" ht="12.75">
      <c r="A13" s="175"/>
      <c r="B13" s="176"/>
      <c r="C13" s="176"/>
      <c r="D13" s="176"/>
      <c r="E13" s="74"/>
    </row>
    <row r="14" spans="1:5" ht="12.75">
      <c r="A14" s="175"/>
      <c r="B14" s="176"/>
      <c r="C14" s="176"/>
      <c r="D14" s="176"/>
      <c r="E14" s="74"/>
    </row>
    <row r="15" spans="1:5" ht="15" customHeight="1">
      <c r="A15" s="177"/>
      <c r="B15" s="173"/>
      <c r="C15" s="173"/>
      <c r="D15" s="173"/>
      <c r="E15" s="121"/>
    </row>
    <row r="16" spans="1:5" ht="12.75">
      <c r="A16" s="177"/>
      <c r="B16" s="178"/>
      <c r="C16" s="178"/>
      <c r="D16" s="178"/>
      <c r="E16" s="121"/>
    </row>
    <row r="17" spans="1:5" ht="12.75">
      <c r="A17" s="175"/>
      <c r="B17" s="176"/>
      <c r="C17" s="176"/>
      <c r="D17" s="176"/>
      <c r="E17" s="74"/>
    </row>
    <row r="18" spans="1:5" ht="15" customHeight="1">
      <c r="A18" s="175"/>
      <c r="B18" s="176"/>
      <c r="C18" s="176"/>
      <c r="D18" s="176"/>
      <c r="E18" s="74"/>
    </row>
    <row r="19" spans="1:5" ht="15" customHeight="1">
      <c r="A19" s="175"/>
      <c r="B19" s="176"/>
      <c r="C19" s="176"/>
      <c r="D19" s="176"/>
      <c r="E19" s="74"/>
    </row>
    <row r="20" spans="1:5" ht="15" customHeight="1">
      <c r="A20" s="175"/>
      <c r="B20" s="176"/>
      <c r="C20" s="176"/>
      <c r="D20" s="176"/>
      <c r="E20" s="74"/>
    </row>
    <row r="21" spans="1:5" ht="12.75">
      <c r="A21" s="177"/>
      <c r="B21" s="176"/>
      <c r="C21" s="176"/>
      <c r="D21" s="176"/>
      <c r="E21" s="74"/>
    </row>
    <row r="22" spans="1:4" ht="12.75">
      <c r="A22" s="179"/>
      <c r="B22" s="179"/>
      <c r="C22" s="179"/>
      <c r="D22" s="179"/>
    </row>
    <row r="23" spans="1:4" ht="12.75">
      <c r="A23" s="110"/>
      <c r="B23" s="110"/>
      <c r="C23" s="110"/>
      <c r="D23" s="110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2/2016. (III. 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A2" sqref="A2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5" max="5" width="18.7109375" style="0" customWidth="1"/>
  </cols>
  <sheetData>
    <row r="1" spans="1:5" ht="21.75" customHeight="1">
      <c r="A1" s="17" t="s">
        <v>0</v>
      </c>
      <c r="B1" s="17"/>
      <c r="C1" s="17"/>
      <c r="D1" s="17"/>
      <c r="E1" s="17"/>
    </row>
    <row r="2" spans="1:5" ht="26.25" customHeight="1">
      <c r="A2" s="18" t="s">
        <v>496</v>
      </c>
      <c r="B2" s="18"/>
      <c r="C2" s="18"/>
      <c r="D2" s="18"/>
      <c r="E2" s="18"/>
    </row>
    <row r="4" spans="1:5" ht="12.75">
      <c r="A4" s="80" t="s">
        <v>28</v>
      </c>
      <c r="B4" s="81" t="s">
        <v>29</v>
      </c>
      <c r="C4" s="180" t="s">
        <v>27</v>
      </c>
      <c r="D4" s="181" t="s">
        <v>497</v>
      </c>
      <c r="E4" s="182" t="s">
        <v>498</v>
      </c>
    </row>
    <row r="5" spans="1:5" ht="12.75">
      <c r="A5" s="77"/>
      <c r="B5" s="77"/>
      <c r="C5" s="183"/>
      <c r="D5" s="77"/>
      <c r="E5" s="184"/>
    </row>
    <row r="6" spans="1:5" ht="12.75">
      <c r="A6" s="77"/>
      <c r="B6" s="77"/>
      <c r="C6" s="183"/>
      <c r="D6" s="77"/>
      <c r="E6" s="184"/>
    </row>
    <row r="7" spans="1:5" ht="12.75">
      <c r="A7" s="77"/>
      <c r="B7" s="77"/>
      <c r="C7" s="183"/>
      <c r="D7" s="77"/>
      <c r="E7" s="184"/>
    </row>
    <row r="8" spans="1:5" ht="12.75">
      <c r="A8" s="77"/>
      <c r="B8" s="77"/>
      <c r="C8" s="183"/>
      <c r="D8" s="77"/>
      <c r="E8" s="184"/>
    </row>
    <row r="9" spans="1:5" s="4" customFormat="1" ht="12.75">
      <c r="A9" s="113" t="s">
        <v>178</v>
      </c>
      <c r="B9" s="136" t="s">
        <v>179</v>
      </c>
      <c r="C9" s="134"/>
      <c r="D9" s="86"/>
      <c r="E9" s="184"/>
    </row>
    <row r="10" spans="1:5" s="4" customFormat="1" ht="12.75">
      <c r="A10" s="113" t="s">
        <v>499</v>
      </c>
      <c r="B10" s="136" t="s">
        <v>181</v>
      </c>
      <c r="C10" s="134"/>
      <c r="D10" s="86"/>
      <c r="E10" s="184"/>
    </row>
    <row r="11" spans="1:5" ht="12.75">
      <c r="A11" s="185" t="s">
        <v>500</v>
      </c>
      <c r="B11" s="92"/>
      <c r="C11" s="186"/>
      <c r="D11" s="125"/>
      <c r="E11" s="184"/>
    </row>
    <row r="12" spans="1:5" s="4" customFormat="1" ht="12.75">
      <c r="A12" s="93" t="s">
        <v>182</v>
      </c>
      <c r="B12" s="136" t="s">
        <v>183</v>
      </c>
      <c r="C12" s="134"/>
      <c r="D12" s="86"/>
      <c r="E12" s="184"/>
    </row>
    <row r="13" spans="1:5" ht="12.75">
      <c r="A13" s="187" t="s">
        <v>501</v>
      </c>
      <c r="B13" s="92"/>
      <c r="C13" s="186"/>
      <c r="D13" s="125"/>
      <c r="E13" s="184"/>
    </row>
    <row r="14" spans="1:5" s="4" customFormat="1" ht="12.75">
      <c r="A14" s="113" t="s">
        <v>184</v>
      </c>
      <c r="B14" s="136" t="s">
        <v>185</v>
      </c>
      <c r="C14" s="188">
        <v>1452000</v>
      </c>
      <c r="D14" s="86"/>
      <c r="E14" s="189">
        <v>1452000</v>
      </c>
    </row>
    <row r="15" spans="1:5" s="4" customFormat="1" ht="12.75">
      <c r="A15" s="113" t="s">
        <v>186</v>
      </c>
      <c r="B15" s="136" t="s">
        <v>187</v>
      </c>
      <c r="C15" s="188"/>
      <c r="D15" s="86"/>
      <c r="E15" s="189"/>
    </row>
    <row r="16" spans="1:5" s="4" customFormat="1" ht="12.75">
      <c r="A16" s="93" t="s">
        <v>188</v>
      </c>
      <c r="B16" s="136" t="s">
        <v>189</v>
      </c>
      <c r="C16" s="188"/>
      <c r="D16" s="86"/>
      <c r="E16" s="189"/>
    </row>
    <row r="17" spans="1:5" s="4" customFormat="1" ht="12.75">
      <c r="A17" s="148" t="s">
        <v>190</v>
      </c>
      <c r="B17" s="190" t="s">
        <v>191</v>
      </c>
      <c r="C17" s="191">
        <v>392000</v>
      </c>
      <c r="D17" s="166"/>
      <c r="E17" s="189">
        <v>392000</v>
      </c>
    </row>
    <row r="18" spans="1:5" ht="12.75">
      <c r="A18" s="192" t="s">
        <v>192</v>
      </c>
      <c r="B18" s="193" t="s">
        <v>193</v>
      </c>
      <c r="C18" s="164">
        <f>SUM(C9:C17)</f>
        <v>1844000</v>
      </c>
      <c r="D18" s="164"/>
      <c r="E18" s="164">
        <v>1844000</v>
      </c>
    </row>
    <row r="19" spans="1:5" s="4" customFormat="1" ht="12.75">
      <c r="A19" s="113" t="s">
        <v>194</v>
      </c>
      <c r="B19" s="136" t="s">
        <v>195</v>
      </c>
      <c r="C19" s="134"/>
      <c r="D19" s="86"/>
      <c r="E19" s="194"/>
    </row>
    <row r="20" spans="1:5" ht="12.75">
      <c r="A20" s="99" t="s">
        <v>196</v>
      </c>
      <c r="B20" s="92" t="s">
        <v>197</v>
      </c>
      <c r="C20" s="186"/>
      <c r="D20" s="125"/>
      <c r="E20" s="194"/>
    </row>
    <row r="21" spans="1:5" ht="12.75">
      <c r="A21" s="99" t="s">
        <v>198</v>
      </c>
      <c r="B21" s="92" t="s">
        <v>199</v>
      </c>
      <c r="C21" s="186"/>
      <c r="D21" s="125"/>
      <c r="E21" s="194"/>
    </row>
    <row r="22" spans="1:5" ht="12.75">
      <c r="A22" s="195" t="s">
        <v>200</v>
      </c>
      <c r="B22" s="196" t="s">
        <v>201</v>
      </c>
      <c r="C22" s="197"/>
      <c r="D22" s="160"/>
      <c r="E22" s="194"/>
    </row>
    <row r="23" spans="1:5" ht="12.75">
      <c r="A23" s="198" t="s">
        <v>202</v>
      </c>
      <c r="B23" s="199" t="s">
        <v>203</v>
      </c>
      <c r="C23" s="200">
        <f>SUM(C19:C22)</f>
        <v>0</v>
      </c>
      <c r="D23" s="200"/>
      <c r="E23" s="194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2/2016. (III. 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2016-02-23T10:52:37Z</cp:lastPrinted>
  <dcterms:created xsi:type="dcterms:W3CDTF">2014-03-05T19:42:52Z</dcterms:created>
  <dcterms:modified xsi:type="dcterms:W3CDTF">2016-03-02T13:06:49Z</dcterms:modified>
  <cp:category/>
  <cp:version/>
  <cp:contentType/>
  <cp:contentStatus/>
  <cp:revision>1</cp:revision>
</cp:coreProperties>
</file>