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<sst xmlns="http://schemas.openxmlformats.org/spreadsheetml/2006/main" count="82" uniqueCount="81">
  <si>
    <t>Önkormányzatok és önkormányzati hivatalok jogalkotó és általános igazgatási tevékenysége</t>
  </si>
  <si>
    <t>Köztemető-fenntartás és –működtetés</t>
  </si>
  <si>
    <t>Az Önkormányzati vagyonnal való gazdálkodással kapcsolatos feladatok</t>
  </si>
  <si>
    <t>Országgyűlési, önkormányzati és európai parlamenti képviselőválasztásokhoz kapcsolódó tevékenységek</t>
  </si>
  <si>
    <t>Országos és helyi népszavazással kapcsolatos tevékenységek</t>
  </si>
  <si>
    <t>Kiemelt  állami és önkormányzati rendezvények</t>
  </si>
  <si>
    <t>Önkormányzatok elszámolásai a központi költségvetéssel</t>
  </si>
  <si>
    <t>Támogatási célú finanszírozási műveletek</t>
  </si>
  <si>
    <t>Közutak, hidak, alagutak üzemeltetése, fenntartása</t>
  </si>
  <si>
    <t>Ár- és belvízvédelemmel összefüggő tevékenységek</t>
  </si>
  <si>
    <t>Nem veszélyes (települési) hulladék vegyes (ömlesztett) begyűjtése, szállítása, átrakása</t>
  </si>
  <si>
    <t>Szennyvíz gyűjtése, tisztítása, elhelyezése</t>
  </si>
  <si>
    <t>Víztermelés, -kezelés, -ellátás</t>
  </si>
  <si>
    <t>Közvilágítás</t>
  </si>
  <si>
    <t>Zöldterület-kezelés</t>
  </si>
  <si>
    <t>Város-, községgazdálkodási egyéb szolgáltatások</t>
  </si>
  <si>
    <t>Háziorvosi alapellátás</t>
  </si>
  <si>
    <t>Család és nővédelmi egészségügyi gondozás</t>
  </si>
  <si>
    <t>Ifjúság-egészségügyi gondozás</t>
  </si>
  <si>
    <t>Sportlétesítmények, edzőtáborok működése és fejlesztése</t>
  </si>
  <si>
    <t>Szabadidősport- (rekreációs sport-) tevékenység és támogatása</t>
  </si>
  <si>
    <t>Könyvtári állomány gyarapítása, nyilvántartása</t>
  </si>
  <si>
    <t>Könyvtári szolgáltatások</t>
  </si>
  <si>
    <t>Múzeumi kiállítási tevékenység</t>
  </si>
  <si>
    <t>Múzeumi, közművelődési, közönségkapcsolati tevékenység</t>
  </si>
  <si>
    <t>Közművelődés – Közösségi és társadalmi részvétel fejlesztése</t>
  </si>
  <si>
    <t>Civil szervezetek működési támogatása</t>
  </si>
  <si>
    <t>A fiatalok társadalmi integrációját segítő struktúra, szakmai szolgáltatások fejlesztése , működtetése</t>
  </si>
  <si>
    <t>Óvodai nevelés, ellátás szakmai feladatai</t>
  </si>
  <si>
    <t>Sajátos nevelési igényű gyerekek óvodai nevelésének, ellátásának szakmai feladatai</t>
  </si>
  <si>
    <t>Óvodai nevelés, ellátás működtetési feladatai</t>
  </si>
  <si>
    <t>Betegséggel kapcsolatos pénzbeli ellátások, támogatások</t>
  </si>
  <si>
    <t>Az időskorúak társadalmi integrációját célzó programok</t>
  </si>
  <si>
    <t>Elhunyt személyek hátramaradottainak pénzbeli ellátásai</t>
  </si>
  <si>
    <t>Lakóingatlan szociális célú bérbeadása, üzemeltetése</t>
  </si>
  <si>
    <t>Lakásfenntartással, lakhatással összefüggő ellátások</t>
  </si>
  <si>
    <t>Szociális étkeztetés</t>
  </si>
  <si>
    <t>Házi segítségnyújtás</t>
  </si>
  <si>
    <t>Családsegítés</t>
  </si>
  <si>
    <t>Falugondnoki, tanyagondnoki szolgáltatás</t>
  </si>
  <si>
    <t>Egyéb szociális pénzbeni és természetbeni ellátások, támogatások</t>
  </si>
  <si>
    <t>Önkormányzatok funkcióira nem sorolható bevételei államháztartáson kívülről</t>
  </si>
  <si>
    <t>Kormányzati funkció</t>
  </si>
  <si>
    <t>Rovat</t>
  </si>
  <si>
    <t>Személyi juttatások összesen</t>
  </si>
  <si>
    <t>Munkaadót terhelő járulékok és szociális hozzájárulási adó</t>
  </si>
  <si>
    <t>Dologi kiadások összesen</t>
  </si>
  <si>
    <t>Ellátottak pénzbeli juttatásai</t>
  </si>
  <si>
    <t>Egyéb működési célú támogatások államháztartáson belülre</t>
  </si>
  <si>
    <t>Egyéb működési célú támogatások államháztartáson kívülre</t>
  </si>
  <si>
    <t>Tartalékok</t>
  </si>
  <si>
    <t>Beruházási célú előzetesen felszámtott általános forgalmi adó</t>
  </si>
  <si>
    <t>Beruházások</t>
  </si>
  <si>
    <t>Ingatlanok felújítása</t>
  </si>
  <si>
    <t>Felújítási célú előzetesen felszámtott általános forgalmi adó</t>
  </si>
  <si>
    <t>Felújítások</t>
  </si>
  <si>
    <t>Egyéb felhalmozási célú támogatások államháztartáson belülre</t>
  </si>
  <si>
    <t>Egyéb felhalmozási célú kiadások</t>
  </si>
  <si>
    <t>Költségvetési kiadások</t>
  </si>
  <si>
    <t>Központi, irányító szervi tám. foly.</t>
  </si>
  <si>
    <t>Belföldi finanszírozás kiadásai</t>
  </si>
  <si>
    <t>Működési célú kiadások</t>
  </si>
  <si>
    <t>Kiadások összesen</t>
  </si>
  <si>
    <t>Össesen</t>
  </si>
  <si>
    <t>011130</t>
  </si>
  <si>
    <t>013320</t>
  </si>
  <si>
    <t>Rövid időtartamú közfoglalkozatatás</t>
  </si>
  <si>
    <t>Hosszabb időtartamú közfoglalkozatás</t>
  </si>
  <si>
    <t>Közfoglalkoztatási mintaprogram</t>
  </si>
  <si>
    <t>018010</t>
  </si>
  <si>
    <t>013350</t>
  </si>
  <si>
    <t>016010</t>
  </si>
  <si>
    <t>016020</t>
  </si>
  <si>
    <t>016080</t>
  </si>
  <si>
    <t>018030</t>
  </si>
  <si>
    <t>045160</t>
  </si>
  <si>
    <t>Gyermekétkezetetés oktatási intézményben</t>
  </si>
  <si>
    <t>Intézményen kívüli étkeztetés</t>
  </si>
  <si>
    <t>Család- és gyermekjólét</t>
  </si>
  <si>
    <t>Növénytermesztés</t>
  </si>
  <si>
    <t>Háziorvosi ügyeleti ellátás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</si>
</sst>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6.5"/>
      <color indexed="8"/>
      <name val="Arial"/>
      <family val="2"/>
    </font>
    <font>
      <b/>
      <i/>
      <sz val="6.5"/>
      <color indexed="8"/>
      <name val="Arial"/>
      <family val="2"/>
    </font>
    <font>
      <b/>
      <sz val="6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.5"/>
      <color indexed="8"/>
      <name val="Calibri"/>
      <family val="2"/>
    </font>
    <font>
      <sz val="6.5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.5"/>
      <color theme="1"/>
      <name val="Calibri"/>
      <family val="2"/>
    </font>
    <font>
      <sz val="6.5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" fontId="39" fillId="0" borderId="10" xfId="0" applyNumberFormat="1" applyFont="1" applyBorder="1" applyAlignment="1" quotePrefix="1">
      <alignment/>
    </xf>
    <xf numFmtId="0" fontId="39" fillId="0" borderId="10" xfId="0" applyFont="1" applyBorder="1" applyAlignment="1">
      <alignment/>
    </xf>
    <xf numFmtId="1" fontId="39" fillId="0" borderId="1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 textRotation="89" wrapText="1"/>
    </xf>
    <xf numFmtId="0" fontId="39" fillId="0" borderId="10" xfId="0" applyFont="1" applyBorder="1" applyAlignment="1">
      <alignment textRotation="90" wrapText="1"/>
    </xf>
    <xf numFmtId="0" fontId="39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9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9" fillId="0" borderId="0" xfId="0" applyFont="1" applyAlignment="1">
      <alignment textRotation="90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center" textRotation="9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"/>
  <sheetViews>
    <sheetView tabSelected="1" view="pageLayout" workbookViewId="0" topLeftCell="S1">
      <selection activeCell="I8" sqref="I8"/>
    </sheetView>
  </sheetViews>
  <sheetFormatPr defaultColWidth="9.140625" defaultRowHeight="15"/>
  <cols>
    <col min="1" max="1" width="25.57421875" style="11" customWidth="1"/>
    <col min="2" max="2" width="8.140625" style="11" customWidth="1"/>
    <col min="3" max="5" width="6.7109375" style="11" customWidth="1"/>
    <col min="6" max="6" width="7.57421875" style="11" customWidth="1"/>
    <col min="7" max="8" width="6.7109375" style="11" customWidth="1"/>
    <col min="9" max="9" width="7.7109375" style="11" customWidth="1"/>
    <col min="10" max="12" width="6.7109375" style="11" customWidth="1"/>
    <col min="13" max="13" width="8.7109375" style="11" customWidth="1"/>
    <col min="14" max="51" width="6.7109375" style="11" customWidth="1"/>
    <col min="52" max="52" width="8.421875" style="11" customWidth="1"/>
    <col min="53" max="16384" width="9.140625" style="11" customWidth="1"/>
  </cols>
  <sheetData>
    <row r="1" spans="1:52" s="5" customFormat="1" ht="15" customHeight="1">
      <c r="A1" s="1" t="s">
        <v>42</v>
      </c>
      <c r="B1" s="2" t="s">
        <v>64</v>
      </c>
      <c r="C1" s="2" t="s">
        <v>65</v>
      </c>
      <c r="D1" s="2" t="s">
        <v>70</v>
      </c>
      <c r="E1" s="2" t="s">
        <v>71</v>
      </c>
      <c r="F1" s="2" t="s">
        <v>72</v>
      </c>
      <c r="G1" s="2" t="s">
        <v>73</v>
      </c>
      <c r="H1" s="2" t="s">
        <v>69</v>
      </c>
      <c r="I1" s="2" t="s">
        <v>74</v>
      </c>
      <c r="J1" s="2" t="s">
        <v>75</v>
      </c>
      <c r="K1" s="3">
        <v>41231</v>
      </c>
      <c r="L1" s="3">
        <v>42130</v>
      </c>
      <c r="M1" s="3">
        <v>41233</v>
      </c>
      <c r="N1" s="3">
        <v>41237</v>
      </c>
      <c r="O1" s="4">
        <v>47410</v>
      </c>
      <c r="P1" s="4">
        <v>51030</v>
      </c>
      <c r="Q1" s="4">
        <v>52020</v>
      </c>
      <c r="R1" s="4">
        <v>63020</v>
      </c>
      <c r="S1" s="4">
        <v>64010</v>
      </c>
      <c r="T1" s="4">
        <v>66010</v>
      </c>
      <c r="U1" s="4">
        <v>66020</v>
      </c>
      <c r="V1" s="4">
        <v>72112</v>
      </c>
      <c r="W1" s="4">
        <v>72111</v>
      </c>
      <c r="X1" s="4">
        <v>74031</v>
      </c>
      <c r="Y1" s="4">
        <v>74032</v>
      </c>
      <c r="Z1" s="4">
        <v>81030</v>
      </c>
      <c r="AA1" s="4">
        <v>81045</v>
      </c>
      <c r="AB1" s="4">
        <v>82042</v>
      </c>
      <c r="AC1" s="4">
        <v>82044</v>
      </c>
      <c r="AD1" s="4">
        <v>82063</v>
      </c>
      <c r="AE1" s="4">
        <v>82064</v>
      </c>
      <c r="AF1" s="4">
        <v>82091</v>
      </c>
      <c r="AG1" s="4">
        <v>84031</v>
      </c>
      <c r="AH1" s="4">
        <v>84070</v>
      </c>
      <c r="AI1" s="4">
        <v>91110</v>
      </c>
      <c r="AJ1" s="4">
        <v>91120</v>
      </c>
      <c r="AK1" s="4">
        <v>91040</v>
      </c>
      <c r="AL1" s="4">
        <v>96015</v>
      </c>
      <c r="AM1" s="4">
        <v>96016</v>
      </c>
      <c r="AN1" s="4">
        <v>101150</v>
      </c>
      <c r="AO1" s="4">
        <v>102050</v>
      </c>
      <c r="AP1" s="4">
        <v>103010</v>
      </c>
      <c r="AQ1" s="4">
        <v>104042</v>
      </c>
      <c r="AR1" s="4">
        <v>106010</v>
      </c>
      <c r="AS1" s="4">
        <v>106020</v>
      </c>
      <c r="AT1" s="4">
        <v>107051</v>
      </c>
      <c r="AU1" s="4">
        <v>107052</v>
      </c>
      <c r="AV1" s="4">
        <v>107054</v>
      </c>
      <c r="AW1" s="4">
        <v>107055</v>
      </c>
      <c r="AX1" s="4">
        <v>107060</v>
      </c>
      <c r="AY1" s="4">
        <v>900020</v>
      </c>
      <c r="AZ1" s="18" t="s">
        <v>63</v>
      </c>
    </row>
    <row r="2" spans="1:52" s="9" customFormat="1" ht="105.75" customHeight="1">
      <c r="A2" s="6" t="s">
        <v>43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8" t="s">
        <v>66</v>
      </c>
      <c r="L2" s="8" t="s">
        <v>79</v>
      </c>
      <c r="M2" s="8" t="s">
        <v>67</v>
      </c>
      <c r="N2" s="8" t="s">
        <v>68</v>
      </c>
      <c r="O2" s="7" t="s">
        <v>9</v>
      </c>
      <c r="P2" s="7" t="s">
        <v>10</v>
      </c>
      <c r="Q2" s="7" t="s">
        <v>11</v>
      </c>
      <c r="R2" s="7" t="s">
        <v>12</v>
      </c>
      <c r="S2" s="7" t="s">
        <v>13</v>
      </c>
      <c r="T2" s="7" t="s">
        <v>14</v>
      </c>
      <c r="U2" s="7" t="s">
        <v>15</v>
      </c>
      <c r="V2" s="7" t="s">
        <v>80</v>
      </c>
      <c r="W2" s="7" t="s">
        <v>16</v>
      </c>
      <c r="X2" s="7" t="s">
        <v>17</v>
      </c>
      <c r="Y2" s="7" t="s">
        <v>18</v>
      </c>
      <c r="Z2" s="7" t="s">
        <v>19</v>
      </c>
      <c r="AA2" s="7" t="s">
        <v>20</v>
      </c>
      <c r="AB2" s="7" t="s">
        <v>21</v>
      </c>
      <c r="AC2" s="7" t="s">
        <v>22</v>
      </c>
      <c r="AD2" s="7" t="s">
        <v>23</v>
      </c>
      <c r="AE2" s="7" t="s">
        <v>24</v>
      </c>
      <c r="AF2" s="7" t="s">
        <v>25</v>
      </c>
      <c r="AG2" s="7" t="s">
        <v>26</v>
      </c>
      <c r="AH2" s="7" t="s">
        <v>27</v>
      </c>
      <c r="AI2" s="7" t="s">
        <v>28</v>
      </c>
      <c r="AJ2" s="7" t="s">
        <v>29</v>
      </c>
      <c r="AK2" s="7" t="s">
        <v>30</v>
      </c>
      <c r="AL2" s="7" t="s">
        <v>76</v>
      </c>
      <c r="AM2" s="7" t="s">
        <v>77</v>
      </c>
      <c r="AN2" s="7" t="s">
        <v>31</v>
      </c>
      <c r="AO2" s="7" t="s">
        <v>32</v>
      </c>
      <c r="AP2" s="7" t="s">
        <v>33</v>
      </c>
      <c r="AQ2" s="7" t="s">
        <v>78</v>
      </c>
      <c r="AR2" s="7" t="s">
        <v>34</v>
      </c>
      <c r="AS2" s="7" t="s">
        <v>35</v>
      </c>
      <c r="AT2" s="7" t="s">
        <v>36</v>
      </c>
      <c r="AU2" s="7" t="s">
        <v>37</v>
      </c>
      <c r="AV2" s="7" t="s">
        <v>38</v>
      </c>
      <c r="AW2" s="7" t="s">
        <v>39</v>
      </c>
      <c r="AX2" s="7" t="s">
        <v>40</v>
      </c>
      <c r="AY2" s="7" t="s">
        <v>41</v>
      </c>
      <c r="AZ2" s="18"/>
    </row>
    <row r="3" spans="1:52" ht="19.5" customHeight="1">
      <c r="A3" s="10" t="s">
        <v>44</v>
      </c>
      <c r="B3" s="16">
        <v>8358000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19567000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1932000</v>
      </c>
      <c r="U3" s="16">
        <v>2987000</v>
      </c>
      <c r="V3" s="16">
        <v>0</v>
      </c>
      <c r="W3" s="16">
        <v>9466000</v>
      </c>
      <c r="X3" s="16">
        <v>5227000</v>
      </c>
      <c r="Y3" s="16">
        <v>0</v>
      </c>
      <c r="Z3" s="16">
        <v>2527000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873000</v>
      </c>
      <c r="AG3" s="16">
        <v>0</v>
      </c>
      <c r="AH3" s="16">
        <v>0</v>
      </c>
      <c r="AI3" s="16">
        <v>0</v>
      </c>
      <c r="AJ3" s="16">
        <v>0</v>
      </c>
      <c r="AK3" s="16">
        <v>0</v>
      </c>
      <c r="AL3" s="16">
        <v>0</v>
      </c>
      <c r="AM3" s="16">
        <v>0</v>
      </c>
      <c r="AN3" s="16">
        <v>0</v>
      </c>
      <c r="AO3" s="16">
        <v>0</v>
      </c>
      <c r="AP3" s="16">
        <v>0</v>
      </c>
      <c r="AQ3" s="16">
        <v>3692000</v>
      </c>
      <c r="AR3" s="16">
        <v>0</v>
      </c>
      <c r="AS3" s="16">
        <v>0</v>
      </c>
      <c r="AT3" s="16">
        <v>0</v>
      </c>
      <c r="AU3" s="16">
        <v>2652000</v>
      </c>
      <c r="AV3" s="16">
        <v>0</v>
      </c>
      <c r="AW3" s="16">
        <v>0</v>
      </c>
      <c r="AX3" s="16">
        <v>0</v>
      </c>
      <c r="AY3" s="16">
        <v>0</v>
      </c>
      <c r="AZ3" s="17">
        <f aca="true" t="shared" si="0" ref="AZ3:AZ9">SUM(B3:AY3)</f>
        <v>57281000</v>
      </c>
    </row>
    <row r="4" spans="1:52" ht="19.5" customHeight="1">
      <c r="A4" s="12" t="s">
        <v>45</v>
      </c>
      <c r="B4" s="16">
        <v>1253000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1721000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338000</v>
      </c>
      <c r="U4" s="16">
        <v>338000</v>
      </c>
      <c r="V4" s="16">
        <v>0</v>
      </c>
      <c r="W4" s="16">
        <v>1649000</v>
      </c>
      <c r="X4" s="16">
        <v>915000</v>
      </c>
      <c r="Y4" s="16">
        <v>0</v>
      </c>
      <c r="Z4" s="16">
        <v>443000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192000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738000</v>
      </c>
      <c r="AR4" s="16">
        <v>0</v>
      </c>
      <c r="AS4" s="16">
        <v>0</v>
      </c>
      <c r="AT4" s="16">
        <v>0</v>
      </c>
      <c r="AU4" s="16">
        <v>723000</v>
      </c>
      <c r="AV4" s="16">
        <v>0</v>
      </c>
      <c r="AW4" s="16">
        <v>0</v>
      </c>
      <c r="AX4" s="16">
        <v>0</v>
      </c>
      <c r="AY4" s="16">
        <v>0</v>
      </c>
      <c r="AZ4" s="17">
        <f t="shared" si="0"/>
        <v>8310000</v>
      </c>
    </row>
    <row r="5" spans="1:52" ht="19.5" customHeight="1">
      <c r="A5" s="12" t="s">
        <v>46</v>
      </c>
      <c r="B5" s="16">
        <v>13707000</v>
      </c>
      <c r="C5" s="16">
        <v>413000</v>
      </c>
      <c r="D5" s="16">
        <v>6007000</v>
      </c>
      <c r="E5" s="16">
        <v>0</v>
      </c>
      <c r="F5" s="16">
        <v>0</v>
      </c>
      <c r="G5" s="16">
        <v>3576000</v>
      </c>
      <c r="H5" s="16">
        <v>0</v>
      </c>
      <c r="I5" s="16">
        <v>0</v>
      </c>
      <c r="J5" s="16">
        <v>551000</v>
      </c>
      <c r="K5" s="16">
        <v>0</v>
      </c>
      <c r="L5" s="16">
        <v>0</v>
      </c>
      <c r="M5" s="16">
        <v>4884000</v>
      </c>
      <c r="N5" s="16">
        <v>0</v>
      </c>
      <c r="O5" s="16">
        <v>0</v>
      </c>
      <c r="P5" s="16">
        <v>0</v>
      </c>
      <c r="Q5" s="16">
        <v>0</v>
      </c>
      <c r="R5" s="16">
        <v>142000</v>
      </c>
      <c r="S5" s="16">
        <v>4140000</v>
      </c>
      <c r="T5" s="16">
        <v>2928000</v>
      </c>
      <c r="U5" s="16">
        <v>232000</v>
      </c>
      <c r="V5" s="16">
        <v>228000</v>
      </c>
      <c r="W5" s="16">
        <v>3762000</v>
      </c>
      <c r="X5" s="16">
        <v>445000</v>
      </c>
      <c r="Y5" s="16">
        <v>73000</v>
      </c>
      <c r="Z5" s="16">
        <v>1367000</v>
      </c>
      <c r="AA5" s="16">
        <v>0</v>
      </c>
      <c r="AB5" s="16">
        <v>0</v>
      </c>
      <c r="AC5" s="16">
        <v>0</v>
      </c>
      <c r="AD5" s="16">
        <v>4000</v>
      </c>
      <c r="AE5" s="16">
        <v>0</v>
      </c>
      <c r="AF5" s="16">
        <v>1958000</v>
      </c>
      <c r="AG5" s="16">
        <v>0</v>
      </c>
      <c r="AH5" s="16">
        <v>2591000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413000</v>
      </c>
      <c r="AP5" s="16">
        <v>0</v>
      </c>
      <c r="AQ5" s="16">
        <v>256000</v>
      </c>
      <c r="AR5" s="16">
        <v>260000</v>
      </c>
      <c r="AS5" s="16">
        <v>0</v>
      </c>
      <c r="AT5" s="16">
        <v>0</v>
      </c>
      <c r="AU5" s="16">
        <v>155000</v>
      </c>
      <c r="AV5" s="16">
        <v>0</v>
      </c>
      <c r="AW5" s="16">
        <v>0</v>
      </c>
      <c r="AX5" s="16">
        <v>0</v>
      </c>
      <c r="AY5" s="16">
        <v>0</v>
      </c>
      <c r="AZ5" s="17">
        <f t="shared" si="0"/>
        <v>48092000</v>
      </c>
    </row>
    <row r="6" spans="1:52" ht="19.5" customHeight="1">
      <c r="A6" s="12" t="s">
        <v>47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8182000</v>
      </c>
      <c r="AY6" s="16">
        <v>0</v>
      </c>
      <c r="AZ6" s="17">
        <f t="shared" si="0"/>
        <v>8182000</v>
      </c>
    </row>
    <row r="7" spans="1:52" ht="19.5" customHeight="1">
      <c r="A7" s="13" t="s">
        <v>48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51598000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7">
        <f t="shared" si="0"/>
        <v>51598000</v>
      </c>
    </row>
    <row r="8" spans="1:52" ht="19.5" customHeight="1">
      <c r="A8" s="13" t="s">
        <v>49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2450000</v>
      </c>
      <c r="AB8" s="16">
        <v>0</v>
      </c>
      <c r="AC8" s="16">
        <v>0</v>
      </c>
      <c r="AD8" s="16">
        <v>0</v>
      </c>
      <c r="AE8" s="16">
        <v>0</v>
      </c>
      <c r="AF8" s="16">
        <v>400000</v>
      </c>
      <c r="AG8" s="16">
        <v>150000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300000</v>
      </c>
      <c r="AY8" s="16">
        <v>0</v>
      </c>
      <c r="AZ8" s="17">
        <f t="shared" si="0"/>
        <v>3300000</v>
      </c>
    </row>
    <row r="9" spans="1:52" ht="19.5" customHeight="1">
      <c r="A9" s="13" t="s">
        <v>50</v>
      </c>
      <c r="B9" s="16">
        <v>4409080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7">
        <f t="shared" si="0"/>
        <v>4409080</v>
      </c>
    </row>
    <row r="10" spans="1:52" ht="19.5" customHeight="1">
      <c r="A10" s="12" t="s">
        <v>61</v>
      </c>
      <c r="B10" s="16">
        <f>SUM(B3:B9)</f>
        <v>27727080</v>
      </c>
      <c r="C10" s="16">
        <f aca="true" t="shared" si="1" ref="C10:AY10">SUM(C3:C9)</f>
        <v>413000</v>
      </c>
      <c r="D10" s="16">
        <f t="shared" si="1"/>
        <v>6007000</v>
      </c>
      <c r="E10" s="16">
        <f t="shared" si="1"/>
        <v>0</v>
      </c>
      <c r="F10" s="16">
        <f t="shared" si="1"/>
        <v>0</v>
      </c>
      <c r="G10" s="16">
        <f t="shared" si="1"/>
        <v>3576000</v>
      </c>
      <c r="H10" s="16">
        <f t="shared" si="1"/>
        <v>0</v>
      </c>
      <c r="I10" s="16">
        <f t="shared" si="1"/>
        <v>51598000</v>
      </c>
      <c r="J10" s="16">
        <f t="shared" si="1"/>
        <v>551000</v>
      </c>
      <c r="K10" s="16">
        <f>SUM(K3:K9)</f>
        <v>0</v>
      </c>
      <c r="L10" s="16">
        <f>SUM(L3:L9)</f>
        <v>0</v>
      </c>
      <c r="M10" s="16">
        <f>SUM(M3:M9)</f>
        <v>26172000</v>
      </c>
      <c r="N10" s="16">
        <f>SUM(N3:N9)</f>
        <v>0</v>
      </c>
      <c r="O10" s="16">
        <f>SUM(O3:O9)</f>
        <v>0</v>
      </c>
      <c r="P10" s="16">
        <f t="shared" si="1"/>
        <v>0</v>
      </c>
      <c r="Q10" s="16">
        <f t="shared" si="1"/>
        <v>0</v>
      </c>
      <c r="R10" s="16">
        <f t="shared" si="1"/>
        <v>142000</v>
      </c>
      <c r="S10" s="16">
        <f t="shared" si="1"/>
        <v>4140000</v>
      </c>
      <c r="T10" s="16">
        <f t="shared" si="1"/>
        <v>5198000</v>
      </c>
      <c r="U10" s="16">
        <f t="shared" si="1"/>
        <v>3557000</v>
      </c>
      <c r="V10" s="16">
        <f t="shared" si="1"/>
        <v>228000</v>
      </c>
      <c r="W10" s="16">
        <f t="shared" si="1"/>
        <v>14877000</v>
      </c>
      <c r="X10" s="16">
        <f t="shared" si="1"/>
        <v>6587000</v>
      </c>
      <c r="Y10" s="16">
        <f t="shared" si="1"/>
        <v>73000</v>
      </c>
      <c r="Z10" s="16">
        <f t="shared" si="1"/>
        <v>4337000</v>
      </c>
      <c r="AA10" s="16">
        <f t="shared" si="1"/>
        <v>2450000</v>
      </c>
      <c r="AB10" s="16">
        <f t="shared" si="1"/>
        <v>0</v>
      </c>
      <c r="AC10" s="16">
        <f t="shared" si="1"/>
        <v>0</v>
      </c>
      <c r="AD10" s="16">
        <f t="shared" si="1"/>
        <v>4000</v>
      </c>
      <c r="AE10" s="16">
        <f t="shared" si="1"/>
        <v>0</v>
      </c>
      <c r="AF10" s="16">
        <f t="shared" si="1"/>
        <v>3423000</v>
      </c>
      <c r="AG10" s="16">
        <f t="shared" si="1"/>
        <v>150000</v>
      </c>
      <c r="AH10" s="16">
        <f t="shared" si="1"/>
        <v>2591000</v>
      </c>
      <c r="AI10" s="16">
        <f t="shared" si="1"/>
        <v>0</v>
      </c>
      <c r="AJ10" s="16">
        <f t="shared" si="1"/>
        <v>0</v>
      </c>
      <c r="AK10" s="16">
        <f t="shared" si="1"/>
        <v>0</v>
      </c>
      <c r="AL10" s="16">
        <f t="shared" si="1"/>
        <v>0</v>
      </c>
      <c r="AM10" s="16">
        <f t="shared" si="1"/>
        <v>0</v>
      </c>
      <c r="AN10" s="16">
        <f t="shared" si="1"/>
        <v>0</v>
      </c>
      <c r="AO10" s="16">
        <f t="shared" si="1"/>
        <v>413000</v>
      </c>
      <c r="AP10" s="16">
        <f t="shared" si="1"/>
        <v>0</v>
      </c>
      <c r="AQ10" s="16">
        <f t="shared" si="1"/>
        <v>4686000</v>
      </c>
      <c r="AR10" s="16">
        <f t="shared" si="1"/>
        <v>260000</v>
      </c>
      <c r="AS10" s="16">
        <f t="shared" si="1"/>
        <v>0</v>
      </c>
      <c r="AT10" s="16">
        <f t="shared" si="1"/>
        <v>0</v>
      </c>
      <c r="AU10" s="16">
        <f t="shared" si="1"/>
        <v>3530000</v>
      </c>
      <c r="AV10" s="16">
        <f t="shared" si="1"/>
        <v>0</v>
      </c>
      <c r="AW10" s="16">
        <f t="shared" si="1"/>
        <v>0</v>
      </c>
      <c r="AX10" s="16">
        <f t="shared" si="1"/>
        <v>8482000</v>
      </c>
      <c r="AY10" s="16">
        <f t="shared" si="1"/>
        <v>0</v>
      </c>
      <c r="AZ10" s="17">
        <f>SUM(B10:AY10)</f>
        <v>181172080</v>
      </c>
    </row>
    <row r="11" spans="1:52" ht="19.5" customHeight="1">
      <c r="A11" s="12" t="s">
        <v>52</v>
      </c>
      <c r="B11" s="16">
        <v>0</v>
      </c>
      <c r="C11" s="16">
        <v>0</v>
      </c>
      <c r="D11" s="16">
        <v>0</v>
      </c>
      <c r="E11" s="16">
        <v>0</v>
      </c>
      <c r="F11" s="16">
        <v>3850000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7">
        <f aca="true" t="shared" si="2" ref="AZ11:AZ22">SUM(B11:AY11)</f>
        <v>3850000</v>
      </c>
    </row>
    <row r="12" spans="1:52" ht="19.5" customHeight="1">
      <c r="A12" s="13" t="s">
        <v>51</v>
      </c>
      <c r="B12" s="16">
        <v>0</v>
      </c>
      <c r="C12" s="16">
        <v>0</v>
      </c>
      <c r="D12" s="16">
        <v>0</v>
      </c>
      <c r="E12" s="16">
        <v>0</v>
      </c>
      <c r="F12" s="16">
        <v>1040000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7">
        <f t="shared" si="2"/>
        <v>1040000</v>
      </c>
    </row>
    <row r="13" spans="1:52" ht="19.5" customHeight="1">
      <c r="A13" s="12" t="s">
        <v>52</v>
      </c>
      <c r="B13" s="16">
        <f>SUM(B11:B12)</f>
        <v>0</v>
      </c>
      <c r="C13" s="16">
        <f aca="true" t="shared" si="3" ref="C13:AY13">SUM(C11:C12)</f>
        <v>0</v>
      </c>
      <c r="D13" s="16">
        <f t="shared" si="3"/>
        <v>0</v>
      </c>
      <c r="E13" s="16">
        <f t="shared" si="3"/>
        <v>0</v>
      </c>
      <c r="F13" s="16">
        <f t="shared" si="3"/>
        <v>4890000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16">
        <f>SUM(K11:K12)</f>
        <v>0</v>
      </c>
      <c r="L13" s="16">
        <f>SUM(L11:L12)</f>
        <v>0</v>
      </c>
      <c r="M13" s="16">
        <f>SUM(M11:M12)</f>
        <v>0</v>
      </c>
      <c r="N13" s="16">
        <f>SUM(N11:N12)</f>
        <v>0</v>
      </c>
      <c r="O13" s="16">
        <f t="shared" si="3"/>
        <v>0</v>
      </c>
      <c r="P13" s="16">
        <f t="shared" si="3"/>
        <v>0</v>
      </c>
      <c r="Q13" s="16">
        <f t="shared" si="3"/>
        <v>0</v>
      </c>
      <c r="R13" s="16">
        <f t="shared" si="3"/>
        <v>0</v>
      </c>
      <c r="S13" s="16">
        <f t="shared" si="3"/>
        <v>0</v>
      </c>
      <c r="T13" s="16">
        <f t="shared" si="3"/>
        <v>0</v>
      </c>
      <c r="U13" s="16">
        <f t="shared" si="3"/>
        <v>0</v>
      </c>
      <c r="V13" s="16">
        <v>0</v>
      </c>
      <c r="W13" s="16">
        <f t="shared" si="3"/>
        <v>0</v>
      </c>
      <c r="X13" s="16">
        <f t="shared" si="3"/>
        <v>0</v>
      </c>
      <c r="Y13" s="16">
        <f t="shared" si="3"/>
        <v>0</v>
      </c>
      <c r="Z13" s="16">
        <f t="shared" si="3"/>
        <v>0</v>
      </c>
      <c r="AA13" s="16">
        <f t="shared" si="3"/>
        <v>0</v>
      </c>
      <c r="AB13" s="16">
        <f t="shared" si="3"/>
        <v>0</v>
      </c>
      <c r="AC13" s="16">
        <f t="shared" si="3"/>
        <v>0</v>
      </c>
      <c r="AD13" s="16">
        <f t="shared" si="3"/>
        <v>0</v>
      </c>
      <c r="AE13" s="16">
        <f t="shared" si="3"/>
        <v>0</v>
      </c>
      <c r="AF13" s="16">
        <f t="shared" si="3"/>
        <v>0</v>
      </c>
      <c r="AG13" s="16">
        <f t="shared" si="3"/>
        <v>0</v>
      </c>
      <c r="AH13" s="16">
        <f t="shared" si="3"/>
        <v>0</v>
      </c>
      <c r="AI13" s="16">
        <f t="shared" si="3"/>
        <v>0</v>
      </c>
      <c r="AJ13" s="16">
        <f t="shared" si="3"/>
        <v>0</v>
      </c>
      <c r="AK13" s="16">
        <f t="shared" si="3"/>
        <v>0</v>
      </c>
      <c r="AL13" s="16">
        <f t="shared" si="3"/>
        <v>0</v>
      </c>
      <c r="AM13" s="16">
        <f t="shared" si="3"/>
        <v>0</v>
      </c>
      <c r="AN13" s="16">
        <f t="shared" si="3"/>
        <v>0</v>
      </c>
      <c r="AO13" s="16">
        <f t="shared" si="3"/>
        <v>0</v>
      </c>
      <c r="AP13" s="16">
        <f t="shared" si="3"/>
        <v>0</v>
      </c>
      <c r="AQ13" s="16">
        <v>0</v>
      </c>
      <c r="AR13" s="16">
        <f t="shared" si="3"/>
        <v>0</v>
      </c>
      <c r="AS13" s="16">
        <f t="shared" si="3"/>
        <v>0</v>
      </c>
      <c r="AT13" s="16">
        <f t="shared" si="3"/>
        <v>0</v>
      </c>
      <c r="AU13" s="16">
        <f t="shared" si="3"/>
        <v>0</v>
      </c>
      <c r="AV13" s="16">
        <f t="shared" si="3"/>
        <v>0</v>
      </c>
      <c r="AW13" s="16">
        <f t="shared" si="3"/>
        <v>0</v>
      </c>
      <c r="AX13" s="16">
        <f t="shared" si="3"/>
        <v>0</v>
      </c>
      <c r="AY13" s="16">
        <f t="shared" si="3"/>
        <v>0</v>
      </c>
      <c r="AZ13" s="17">
        <f t="shared" si="2"/>
        <v>4890000</v>
      </c>
    </row>
    <row r="14" spans="1:52" ht="19.5" customHeight="1">
      <c r="A14" s="13" t="s">
        <v>53</v>
      </c>
      <c r="B14" s="16">
        <v>0</v>
      </c>
      <c r="C14" s="16">
        <v>0</v>
      </c>
      <c r="D14" s="16">
        <v>0</v>
      </c>
      <c r="E14" s="16">
        <v>0</v>
      </c>
      <c r="F14" s="16">
        <v>75250000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7">
        <f t="shared" si="2"/>
        <v>75250000</v>
      </c>
    </row>
    <row r="15" spans="1:52" ht="19.5" customHeight="1">
      <c r="A15" s="13" t="s">
        <v>54</v>
      </c>
      <c r="B15" s="16">
        <v>0</v>
      </c>
      <c r="C15" s="16">
        <v>0</v>
      </c>
      <c r="D15" s="16">
        <v>0</v>
      </c>
      <c r="E15" s="16">
        <v>0</v>
      </c>
      <c r="F15" s="16">
        <v>20318000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7">
        <f t="shared" si="2"/>
        <v>20318000</v>
      </c>
    </row>
    <row r="16" spans="1:52" ht="19.5" customHeight="1">
      <c r="A16" s="12" t="s">
        <v>55</v>
      </c>
      <c r="B16" s="16">
        <f>SUM(B14:B15)</f>
        <v>0</v>
      </c>
      <c r="C16" s="16">
        <f aca="true" t="shared" si="4" ref="C16:AY16">SUM(C14:C15)</f>
        <v>0</v>
      </c>
      <c r="D16" s="16">
        <f t="shared" si="4"/>
        <v>0</v>
      </c>
      <c r="E16" s="16">
        <f t="shared" si="4"/>
        <v>0</v>
      </c>
      <c r="F16" s="16">
        <f t="shared" si="4"/>
        <v>95568000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>SUM(K14:K15)</f>
        <v>0</v>
      </c>
      <c r="L16" s="16">
        <f>SUM(L14:L15)</f>
        <v>0</v>
      </c>
      <c r="M16" s="16">
        <f>SUM(M14:M15)</f>
        <v>0</v>
      </c>
      <c r="N16" s="16">
        <f>SUM(N14:N15)</f>
        <v>0</v>
      </c>
      <c r="O16" s="16">
        <f t="shared" si="4"/>
        <v>0</v>
      </c>
      <c r="P16" s="16">
        <f t="shared" si="4"/>
        <v>0</v>
      </c>
      <c r="Q16" s="16">
        <f t="shared" si="4"/>
        <v>0</v>
      </c>
      <c r="R16" s="16">
        <f t="shared" si="4"/>
        <v>0</v>
      </c>
      <c r="S16" s="16">
        <f t="shared" si="4"/>
        <v>0</v>
      </c>
      <c r="T16" s="16">
        <f t="shared" si="4"/>
        <v>0</v>
      </c>
      <c r="U16" s="16">
        <f t="shared" si="4"/>
        <v>0</v>
      </c>
      <c r="V16" s="16">
        <v>0</v>
      </c>
      <c r="W16" s="16">
        <f t="shared" si="4"/>
        <v>0</v>
      </c>
      <c r="X16" s="16">
        <f t="shared" si="4"/>
        <v>0</v>
      </c>
      <c r="Y16" s="16">
        <f t="shared" si="4"/>
        <v>0</v>
      </c>
      <c r="Z16" s="16">
        <f t="shared" si="4"/>
        <v>0</v>
      </c>
      <c r="AA16" s="16">
        <f t="shared" si="4"/>
        <v>0</v>
      </c>
      <c r="AB16" s="16">
        <f t="shared" si="4"/>
        <v>0</v>
      </c>
      <c r="AC16" s="16">
        <f t="shared" si="4"/>
        <v>0</v>
      </c>
      <c r="AD16" s="16">
        <f t="shared" si="4"/>
        <v>0</v>
      </c>
      <c r="AE16" s="16">
        <f t="shared" si="4"/>
        <v>0</v>
      </c>
      <c r="AF16" s="16">
        <f t="shared" si="4"/>
        <v>0</v>
      </c>
      <c r="AG16" s="16">
        <f t="shared" si="4"/>
        <v>0</v>
      </c>
      <c r="AH16" s="16">
        <f t="shared" si="4"/>
        <v>0</v>
      </c>
      <c r="AI16" s="16">
        <f t="shared" si="4"/>
        <v>0</v>
      </c>
      <c r="AJ16" s="16">
        <f t="shared" si="4"/>
        <v>0</v>
      </c>
      <c r="AK16" s="16">
        <f t="shared" si="4"/>
        <v>0</v>
      </c>
      <c r="AL16" s="16">
        <f t="shared" si="4"/>
        <v>0</v>
      </c>
      <c r="AM16" s="16">
        <f t="shared" si="4"/>
        <v>0</v>
      </c>
      <c r="AN16" s="16">
        <f t="shared" si="4"/>
        <v>0</v>
      </c>
      <c r="AO16" s="16">
        <f t="shared" si="4"/>
        <v>0</v>
      </c>
      <c r="AP16" s="16">
        <f t="shared" si="4"/>
        <v>0</v>
      </c>
      <c r="AQ16" s="16">
        <f t="shared" si="4"/>
        <v>0</v>
      </c>
      <c r="AR16" s="16">
        <f t="shared" si="4"/>
        <v>0</v>
      </c>
      <c r="AS16" s="16">
        <f t="shared" si="4"/>
        <v>0</v>
      </c>
      <c r="AT16" s="16">
        <f t="shared" si="4"/>
        <v>0</v>
      </c>
      <c r="AU16" s="16">
        <f t="shared" si="4"/>
        <v>0</v>
      </c>
      <c r="AV16" s="16">
        <f t="shared" si="4"/>
        <v>0</v>
      </c>
      <c r="AW16" s="16">
        <f t="shared" si="4"/>
        <v>0</v>
      </c>
      <c r="AX16" s="16">
        <f t="shared" si="4"/>
        <v>0</v>
      </c>
      <c r="AY16" s="16">
        <f t="shared" si="4"/>
        <v>0</v>
      </c>
      <c r="AZ16" s="17">
        <f t="shared" si="2"/>
        <v>95568000</v>
      </c>
    </row>
    <row r="17" spans="1:52" ht="19.5" customHeight="1">
      <c r="A17" s="13" t="s">
        <v>56</v>
      </c>
      <c r="B17" s="16">
        <v>0</v>
      </c>
      <c r="C17" s="16">
        <v>0</v>
      </c>
      <c r="D17" s="16">
        <v>0</v>
      </c>
      <c r="E17" s="16">
        <f>SUM(E15:E16)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f>SUM(K15:K16)</f>
        <v>0</v>
      </c>
      <c r="L17" s="16">
        <f>SUM(L15:L16)</f>
        <v>0</v>
      </c>
      <c r="M17" s="16">
        <f>SUM(M15:M16)</f>
        <v>0</v>
      </c>
      <c r="N17" s="16">
        <v>0</v>
      </c>
      <c r="O17" s="16">
        <v>0</v>
      </c>
      <c r="P17" s="16">
        <v>0</v>
      </c>
      <c r="Q17" s="16">
        <v>1830202</v>
      </c>
      <c r="R17" s="16">
        <f aca="true" t="shared" si="5" ref="R17:AY17">SUM(R15:R16)</f>
        <v>0</v>
      </c>
      <c r="S17" s="16">
        <f t="shared" si="5"/>
        <v>0</v>
      </c>
      <c r="T17" s="16">
        <f t="shared" si="5"/>
        <v>0</v>
      </c>
      <c r="U17" s="16">
        <f t="shared" si="5"/>
        <v>0</v>
      </c>
      <c r="V17" s="16">
        <v>0</v>
      </c>
      <c r="W17" s="16">
        <f t="shared" si="5"/>
        <v>0</v>
      </c>
      <c r="X17" s="16">
        <f t="shared" si="5"/>
        <v>0</v>
      </c>
      <c r="Y17" s="16">
        <f t="shared" si="5"/>
        <v>0</v>
      </c>
      <c r="Z17" s="16">
        <f t="shared" si="5"/>
        <v>0</v>
      </c>
      <c r="AA17" s="16">
        <f t="shared" si="5"/>
        <v>0</v>
      </c>
      <c r="AB17" s="16">
        <f t="shared" si="5"/>
        <v>0</v>
      </c>
      <c r="AC17" s="16">
        <f t="shared" si="5"/>
        <v>0</v>
      </c>
      <c r="AD17" s="16">
        <f t="shared" si="5"/>
        <v>0</v>
      </c>
      <c r="AE17" s="16">
        <f t="shared" si="5"/>
        <v>0</v>
      </c>
      <c r="AF17" s="16">
        <f t="shared" si="5"/>
        <v>0</v>
      </c>
      <c r="AG17" s="16">
        <f t="shared" si="5"/>
        <v>0</v>
      </c>
      <c r="AH17" s="16">
        <f t="shared" si="5"/>
        <v>0</v>
      </c>
      <c r="AI17" s="16">
        <f t="shared" si="5"/>
        <v>0</v>
      </c>
      <c r="AJ17" s="16">
        <f t="shared" si="5"/>
        <v>0</v>
      </c>
      <c r="AK17" s="16">
        <f t="shared" si="5"/>
        <v>0</v>
      </c>
      <c r="AL17" s="16">
        <f t="shared" si="5"/>
        <v>0</v>
      </c>
      <c r="AM17" s="16">
        <f t="shared" si="5"/>
        <v>0</v>
      </c>
      <c r="AN17" s="16">
        <f t="shared" si="5"/>
        <v>0</v>
      </c>
      <c r="AO17" s="16">
        <f t="shared" si="5"/>
        <v>0</v>
      </c>
      <c r="AP17" s="16">
        <f t="shared" si="5"/>
        <v>0</v>
      </c>
      <c r="AQ17" s="16">
        <f t="shared" si="5"/>
        <v>0</v>
      </c>
      <c r="AR17" s="16">
        <f t="shared" si="5"/>
        <v>0</v>
      </c>
      <c r="AS17" s="16">
        <f t="shared" si="5"/>
        <v>0</v>
      </c>
      <c r="AT17" s="16">
        <f t="shared" si="5"/>
        <v>0</v>
      </c>
      <c r="AU17" s="16">
        <f t="shared" si="5"/>
        <v>0</v>
      </c>
      <c r="AV17" s="16">
        <f t="shared" si="5"/>
        <v>0</v>
      </c>
      <c r="AW17" s="16">
        <f t="shared" si="5"/>
        <v>0</v>
      </c>
      <c r="AX17" s="16">
        <f t="shared" si="5"/>
        <v>0</v>
      </c>
      <c r="AY17" s="16">
        <f t="shared" si="5"/>
        <v>0</v>
      </c>
      <c r="AZ17" s="17">
        <f t="shared" si="2"/>
        <v>1830202</v>
      </c>
    </row>
    <row r="18" spans="1:52" ht="19.5" customHeight="1">
      <c r="A18" s="12" t="s">
        <v>57</v>
      </c>
      <c r="B18" s="16">
        <f>SUM(B17)</f>
        <v>0</v>
      </c>
      <c r="C18" s="16">
        <f aca="true" t="shared" si="6" ref="C18:AY18">SUM(C17)</f>
        <v>0</v>
      </c>
      <c r="D18" s="16">
        <f t="shared" si="6"/>
        <v>0</v>
      </c>
      <c r="E18" s="16">
        <f t="shared" si="6"/>
        <v>0</v>
      </c>
      <c r="F18" s="16">
        <f t="shared" si="6"/>
        <v>0</v>
      </c>
      <c r="G18" s="16">
        <v>0</v>
      </c>
      <c r="H18" s="16">
        <v>0</v>
      </c>
      <c r="I18" s="16">
        <v>0</v>
      </c>
      <c r="J18" s="16">
        <v>0</v>
      </c>
      <c r="K18" s="16">
        <f>SUM(K17)</f>
        <v>0</v>
      </c>
      <c r="L18" s="16">
        <f>SUM(L17)</f>
        <v>0</v>
      </c>
      <c r="M18" s="16">
        <f>SUM(M17)</f>
        <v>0</v>
      </c>
      <c r="N18" s="16">
        <v>0</v>
      </c>
      <c r="O18" s="16">
        <f t="shared" si="6"/>
        <v>0</v>
      </c>
      <c r="P18" s="16">
        <f t="shared" si="6"/>
        <v>0</v>
      </c>
      <c r="Q18" s="16">
        <f t="shared" si="6"/>
        <v>1830202</v>
      </c>
      <c r="R18" s="16">
        <f t="shared" si="6"/>
        <v>0</v>
      </c>
      <c r="S18" s="16">
        <f t="shared" si="6"/>
        <v>0</v>
      </c>
      <c r="T18" s="16">
        <f t="shared" si="6"/>
        <v>0</v>
      </c>
      <c r="U18" s="16">
        <f t="shared" si="6"/>
        <v>0</v>
      </c>
      <c r="V18" s="16">
        <v>0</v>
      </c>
      <c r="W18" s="16">
        <f t="shared" si="6"/>
        <v>0</v>
      </c>
      <c r="X18" s="16">
        <f t="shared" si="6"/>
        <v>0</v>
      </c>
      <c r="Y18" s="16">
        <f t="shared" si="6"/>
        <v>0</v>
      </c>
      <c r="Z18" s="16">
        <f t="shared" si="6"/>
        <v>0</v>
      </c>
      <c r="AA18" s="16">
        <f t="shared" si="6"/>
        <v>0</v>
      </c>
      <c r="AB18" s="16">
        <f t="shared" si="6"/>
        <v>0</v>
      </c>
      <c r="AC18" s="16">
        <f t="shared" si="6"/>
        <v>0</v>
      </c>
      <c r="AD18" s="16">
        <f t="shared" si="6"/>
        <v>0</v>
      </c>
      <c r="AE18" s="16">
        <f t="shared" si="6"/>
        <v>0</v>
      </c>
      <c r="AF18" s="16">
        <f t="shared" si="6"/>
        <v>0</v>
      </c>
      <c r="AG18" s="16">
        <f t="shared" si="6"/>
        <v>0</v>
      </c>
      <c r="AH18" s="16">
        <f t="shared" si="6"/>
        <v>0</v>
      </c>
      <c r="AI18" s="16">
        <f t="shared" si="6"/>
        <v>0</v>
      </c>
      <c r="AJ18" s="16">
        <f t="shared" si="6"/>
        <v>0</v>
      </c>
      <c r="AK18" s="16">
        <f t="shared" si="6"/>
        <v>0</v>
      </c>
      <c r="AL18" s="16">
        <f t="shared" si="6"/>
        <v>0</v>
      </c>
      <c r="AM18" s="16">
        <f t="shared" si="6"/>
        <v>0</v>
      </c>
      <c r="AN18" s="16">
        <f t="shared" si="6"/>
        <v>0</v>
      </c>
      <c r="AO18" s="16">
        <f t="shared" si="6"/>
        <v>0</v>
      </c>
      <c r="AP18" s="16">
        <f t="shared" si="6"/>
        <v>0</v>
      </c>
      <c r="AQ18" s="16">
        <f t="shared" si="6"/>
        <v>0</v>
      </c>
      <c r="AR18" s="16">
        <f t="shared" si="6"/>
        <v>0</v>
      </c>
      <c r="AS18" s="16">
        <f t="shared" si="6"/>
        <v>0</v>
      </c>
      <c r="AT18" s="16">
        <f t="shared" si="6"/>
        <v>0</v>
      </c>
      <c r="AU18" s="16">
        <f t="shared" si="6"/>
        <v>0</v>
      </c>
      <c r="AV18" s="16">
        <f t="shared" si="6"/>
        <v>0</v>
      </c>
      <c r="AW18" s="16">
        <f t="shared" si="6"/>
        <v>0</v>
      </c>
      <c r="AX18" s="16">
        <f t="shared" si="6"/>
        <v>0</v>
      </c>
      <c r="AY18" s="16">
        <f t="shared" si="6"/>
        <v>0</v>
      </c>
      <c r="AZ18" s="17">
        <f t="shared" si="2"/>
        <v>1830202</v>
      </c>
    </row>
    <row r="19" spans="1:52" ht="19.5" customHeight="1">
      <c r="A19" s="14" t="s">
        <v>58</v>
      </c>
      <c r="B19" s="16">
        <f>SUM(B18,B16,B13,B10)</f>
        <v>27727080</v>
      </c>
      <c r="C19" s="16">
        <f aca="true" t="shared" si="7" ref="C19:AY19">SUM(C18,C16,C13,C10)</f>
        <v>413000</v>
      </c>
      <c r="D19" s="16">
        <f t="shared" si="7"/>
        <v>6007000</v>
      </c>
      <c r="E19" s="16">
        <f t="shared" si="7"/>
        <v>0</v>
      </c>
      <c r="F19" s="16">
        <f t="shared" si="7"/>
        <v>100458000</v>
      </c>
      <c r="G19" s="16">
        <f t="shared" si="7"/>
        <v>3576000</v>
      </c>
      <c r="H19" s="16">
        <f t="shared" si="7"/>
        <v>0</v>
      </c>
      <c r="I19" s="16">
        <f t="shared" si="7"/>
        <v>51598000</v>
      </c>
      <c r="J19" s="16">
        <f t="shared" si="7"/>
        <v>551000</v>
      </c>
      <c r="K19" s="16">
        <f>SUM(K18,K16,K13,K10)</f>
        <v>0</v>
      </c>
      <c r="L19" s="16">
        <f>SUM(L18,L16,L13,L10)</f>
        <v>0</v>
      </c>
      <c r="M19" s="16">
        <f>SUM(M18,M16,M13,M10)</f>
        <v>26172000</v>
      </c>
      <c r="N19" s="16">
        <f>SUM(N18,N16,N13,N10)</f>
        <v>0</v>
      </c>
      <c r="O19" s="16">
        <f t="shared" si="7"/>
        <v>0</v>
      </c>
      <c r="P19" s="16">
        <f t="shared" si="7"/>
        <v>0</v>
      </c>
      <c r="Q19" s="16">
        <f t="shared" si="7"/>
        <v>1830202</v>
      </c>
      <c r="R19" s="16">
        <f t="shared" si="7"/>
        <v>142000</v>
      </c>
      <c r="S19" s="16">
        <f t="shared" si="7"/>
        <v>4140000</v>
      </c>
      <c r="T19" s="16">
        <f t="shared" si="7"/>
        <v>5198000</v>
      </c>
      <c r="U19" s="16">
        <f t="shared" si="7"/>
        <v>3557000</v>
      </c>
      <c r="V19" s="16">
        <f t="shared" si="7"/>
        <v>228000</v>
      </c>
      <c r="W19" s="16">
        <f t="shared" si="7"/>
        <v>14877000</v>
      </c>
      <c r="X19" s="16">
        <f t="shared" si="7"/>
        <v>6587000</v>
      </c>
      <c r="Y19" s="16">
        <f t="shared" si="7"/>
        <v>73000</v>
      </c>
      <c r="Z19" s="16">
        <f t="shared" si="7"/>
        <v>4337000</v>
      </c>
      <c r="AA19" s="16">
        <f t="shared" si="7"/>
        <v>2450000</v>
      </c>
      <c r="AB19" s="16">
        <f t="shared" si="7"/>
        <v>0</v>
      </c>
      <c r="AC19" s="16">
        <f t="shared" si="7"/>
        <v>0</v>
      </c>
      <c r="AD19" s="16">
        <f t="shared" si="7"/>
        <v>4000</v>
      </c>
      <c r="AE19" s="16">
        <f t="shared" si="7"/>
        <v>0</v>
      </c>
      <c r="AF19" s="16">
        <f t="shared" si="7"/>
        <v>3423000</v>
      </c>
      <c r="AG19" s="16">
        <f t="shared" si="7"/>
        <v>150000</v>
      </c>
      <c r="AH19" s="16">
        <f t="shared" si="7"/>
        <v>2591000</v>
      </c>
      <c r="AI19" s="16">
        <f t="shared" si="7"/>
        <v>0</v>
      </c>
      <c r="AJ19" s="16">
        <f t="shared" si="7"/>
        <v>0</v>
      </c>
      <c r="AK19" s="16">
        <f t="shared" si="7"/>
        <v>0</v>
      </c>
      <c r="AL19" s="16">
        <f t="shared" si="7"/>
        <v>0</v>
      </c>
      <c r="AM19" s="16">
        <f t="shared" si="7"/>
        <v>0</v>
      </c>
      <c r="AN19" s="16">
        <f t="shared" si="7"/>
        <v>0</v>
      </c>
      <c r="AO19" s="16">
        <f t="shared" si="7"/>
        <v>413000</v>
      </c>
      <c r="AP19" s="16">
        <f t="shared" si="7"/>
        <v>0</v>
      </c>
      <c r="AQ19" s="16">
        <f t="shared" si="7"/>
        <v>4686000</v>
      </c>
      <c r="AR19" s="16">
        <f t="shared" si="7"/>
        <v>260000</v>
      </c>
      <c r="AS19" s="16">
        <f t="shared" si="7"/>
        <v>0</v>
      </c>
      <c r="AT19" s="16">
        <f t="shared" si="7"/>
        <v>0</v>
      </c>
      <c r="AU19" s="16">
        <f t="shared" si="7"/>
        <v>3530000</v>
      </c>
      <c r="AV19" s="16">
        <f t="shared" si="7"/>
        <v>0</v>
      </c>
      <c r="AW19" s="16">
        <f t="shared" si="7"/>
        <v>0</v>
      </c>
      <c r="AX19" s="16">
        <f t="shared" si="7"/>
        <v>8482000</v>
      </c>
      <c r="AY19" s="16">
        <f t="shared" si="7"/>
        <v>0</v>
      </c>
      <c r="AZ19" s="17">
        <f t="shared" si="2"/>
        <v>283460282</v>
      </c>
    </row>
    <row r="20" spans="1:52" ht="19.5" customHeight="1">
      <c r="A20" s="13" t="s">
        <v>59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74963718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7">
        <f t="shared" si="2"/>
        <v>74963718</v>
      </c>
    </row>
    <row r="21" spans="1:52" ht="19.5" customHeight="1">
      <c r="A21" s="12" t="s">
        <v>60</v>
      </c>
      <c r="B21" s="16">
        <f>SUM(B20)</f>
        <v>0</v>
      </c>
      <c r="C21" s="16">
        <f aca="true" t="shared" si="8" ref="C21:I21">SUM(C20)</f>
        <v>0</v>
      </c>
      <c r="D21" s="16">
        <f t="shared" si="8"/>
        <v>0</v>
      </c>
      <c r="E21" s="16">
        <f t="shared" si="8"/>
        <v>0</v>
      </c>
      <c r="F21" s="16">
        <f t="shared" si="8"/>
        <v>0</v>
      </c>
      <c r="G21" s="16">
        <f t="shared" si="8"/>
        <v>0</v>
      </c>
      <c r="H21" s="16">
        <f t="shared" si="8"/>
        <v>0</v>
      </c>
      <c r="I21" s="16">
        <f t="shared" si="8"/>
        <v>74963718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7">
        <f t="shared" si="2"/>
        <v>74963718</v>
      </c>
    </row>
    <row r="22" spans="1:52" ht="19.5" customHeight="1">
      <c r="A22" s="14" t="s">
        <v>62</v>
      </c>
      <c r="B22" s="16">
        <f>SUM(B21,B19)</f>
        <v>27727080</v>
      </c>
      <c r="C22" s="16">
        <f aca="true" t="shared" si="9" ref="C22:AY22">SUM(C21,C19)</f>
        <v>413000</v>
      </c>
      <c r="D22" s="16">
        <f t="shared" si="9"/>
        <v>6007000</v>
      </c>
      <c r="E22" s="16">
        <f t="shared" si="9"/>
        <v>0</v>
      </c>
      <c r="F22" s="16">
        <f t="shared" si="9"/>
        <v>100458000</v>
      </c>
      <c r="G22" s="16">
        <f t="shared" si="9"/>
        <v>3576000</v>
      </c>
      <c r="H22" s="16">
        <f t="shared" si="9"/>
        <v>0</v>
      </c>
      <c r="I22" s="16">
        <f t="shared" si="9"/>
        <v>126561718</v>
      </c>
      <c r="J22" s="16">
        <f t="shared" si="9"/>
        <v>551000</v>
      </c>
      <c r="K22" s="16">
        <f>SUM(K21,K19)</f>
        <v>0</v>
      </c>
      <c r="L22" s="16">
        <f>SUM(L21,L19)</f>
        <v>0</v>
      </c>
      <c r="M22" s="16">
        <f>SUM(M21,M19)</f>
        <v>26172000</v>
      </c>
      <c r="N22" s="16">
        <f>SUM(N21,N19)</f>
        <v>0</v>
      </c>
      <c r="O22" s="16">
        <f t="shared" si="9"/>
        <v>0</v>
      </c>
      <c r="P22" s="16">
        <f t="shared" si="9"/>
        <v>0</v>
      </c>
      <c r="Q22" s="16">
        <f t="shared" si="9"/>
        <v>1830202</v>
      </c>
      <c r="R22" s="16">
        <f t="shared" si="9"/>
        <v>142000</v>
      </c>
      <c r="S22" s="16">
        <f t="shared" si="9"/>
        <v>4140000</v>
      </c>
      <c r="T22" s="16">
        <f t="shared" si="9"/>
        <v>5198000</v>
      </c>
      <c r="U22" s="16">
        <f t="shared" si="9"/>
        <v>3557000</v>
      </c>
      <c r="V22" s="16">
        <f t="shared" si="9"/>
        <v>228000</v>
      </c>
      <c r="W22" s="16">
        <f t="shared" si="9"/>
        <v>14877000</v>
      </c>
      <c r="X22" s="16">
        <f t="shared" si="9"/>
        <v>6587000</v>
      </c>
      <c r="Y22" s="16">
        <f t="shared" si="9"/>
        <v>73000</v>
      </c>
      <c r="Z22" s="16">
        <f t="shared" si="9"/>
        <v>4337000</v>
      </c>
      <c r="AA22" s="16">
        <f t="shared" si="9"/>
        <v>2450000</v>
      </c>
      <c r="AB22" s="16">
        <f t="shared" si="9"/>
        <v>0</v>
      </c>
      <c r="AC22" s="16">
        <f t="shared" si="9"/>
        <v>0</v>
      </c>
      <c r="AD22" s="16">
        <f t="shared" si="9"/>
        <v>4000</v>
      </c>
      <c r="AE22" s="16">
        <f t="shared" si="9"/>
        <v>0</v>
      </c>
      <c r="AF22" s="16">
        <f t="shared" si="9"/>
        <v>3423000</v>
      </c>
      <c r="AG22" s="16">
        <f t="shared" si="9"/>
        <v>150000</v>
      </c>
      <c r="AH22" s="16">
        <f t="shared" si="9"/>
        <v>2591000</v>
      </c>
      <c r="AI22" s="16">
        <f t="shared" si="9"/>
        <v>0</v>
      </c>
      <c r="AJ22" s="16">
        <f t="shared" si="9"/>
        <v>0</v>
      </c>
      <c r="AK22" s="16">
        <f t="shared" si="9"/>
        <v>0</v>
      </c>
      <c r="AL22" s="16">
        <f t="shared" si="9"/>
        <v>0</v>
      </c>
      <c r="AM22" s="16">
        <f t="shared" si="9"/>
        <v>0</v>
      </c>
      <c r="AN22" s="16">
        <f t="shared" si="9"/>
        <v>0</v>
      </c>
      <c r="AO22" s="16">
        <f t="shared" si="9"/>
        <v>413000</v>
      </c>
      <c r="AP22" s="16">
        <f t="shared" si="9"/>
        <v>0</v>
      </c>
      <c r="AQ22" s="16">
        <f t="shared" si="9"/>
        <v>4686000</v>
      </c>
      <c r="AR22" s="16">
        <f t="shared" si="9"/>
        <v>260000</v>
      </c>
      <c r="AS22" s="16">
        <f t="shared" si="9"/>
        <v>0</v>
      </c>
      <c r="AT22" s="16">
        <f t="shared" si="9"/>
        <v>0</v>
      </c>
      <c r="AU22" s="16">
        <f t="shared" si="9"/>
        <v>3530000</v>
      </c>
      <c r="AV22" s="16">
        <f t="shared" si="9"/>
        <v>0</v>
      </c>
      <c r="AW22" s="16">
        <f t="shared" si="9"/>
        <v>0</v>
      </c>
      <c r="AX22" s="16">
        <f t="shared" si="9"/>
        <v>8482000</v>
      </c>
      <c r="AY22" s="16">
        <f t="shared" si="9"/>
        <v>0</v>
      </c>
      <c r="AZ22" s="17">
        <f t="shared" si="2"/>
        <v>358424000</v>
      </c>
    </row>
    <row r="23" ht="9">
      <c r="B23" s="15"/>
    </row>
    <row r="24" ht="9">
      <c r="B24" s="15"/>
    </row>
    <row r="25" ht="9">
      <c r="B25" s="15"/>
    </row>
    <row r="30" ht="9">
      <c r="B30" s="15"/>
    </row>
    <row r="31" ht="9">
      <c r="B31" s="15"/>
    </row>
    <row r="32" ht="9">
      <c r="B32" s="15"/>
    </row>
    <row r="33" ht="9">
      <c r="B33" s="15"/>
    </row>
    <row r="34" ht="9">
      <c r="B34" s="15"/>
    </row>
    <row r="35" ht="9">
      <c r="B35" s="15"/>
    </row>
    <row r="36" ht="9">
      <c r="B36" s="15"/>
    </row>
    <row r="37" ht="9">
      <c r="B37" s="15"/>
    </row>
    <row r="38" ht="9">
      <c r="B38" s="15"/>
    </row>
    <row r="39" ht="9">
      <c r="B39" s="15"/>
    </row>
    <row r="40" ht="9">
      <c r="B40" s="15"/>
    </row>
    <row r="41" ht="9">
      <c r="B41" s="15"/>
    </row>
    <row r="42" ht="9">
      <c r="B42" s="15"/>
    </row>
    <row r="43" ht="9">
      <c r="B43" s="15"/>
    </row>
    <row r="44" ht="9">
      <c r="B44" s="15"/>
    </row>
    <row r="45" ht="9">
      <c r="B45" s="15"/>
    </row>
    <row r="46" ht="9">
      <c r="B46" s="15"/>
    </row>
  </sheetData>
  <sheetProtection/>
  <mergeCells count="1">
    <mergeCell ref="AZ1:AZ2"/>
  </mergeCells>
  <printOptions/>
  <pageMargins left="0.26" right="0.3" top="0.5833333333333334" bottom="0.15748031496062992" header="0.2362204724409449" footer="0.1968503937007874"/>
  <pageSetup horizontalDpi="600" verticalDpi="600" orientation="landscape" paperSize="9" r:id="rId1"/>
  <headerFooter>
    <oddHeader>&amp;LGéderlak Községi Önkormányzat kiadásai kiemelt előirányzatai kormányzati funkciónként 2020
&amp;R1/2020. (II.27.) önkormányzati rendelet 5.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2020-03-04T10:05:49Z</cp:lastPrinted>
  <dcterms:created xsi:type="dcterms:W3CDTF">2015-02-19T00:22:55Z</dcterms:created>
  <dcterms:modified xsi:type="dcterms:W3CDTF">2020-03-06T05:14:01Z</dcterms:modified>
  <cp:category/>
  <cp:version/>
  <cp:contentType/>
  <cp:contentStatus/>
</cp:coreProperties>
</file>