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egységes\"/>
    </mc:Choice>
  </mc:AlternateContent>
  <xr:revisionPtr revIDLastSave="0" documentId="13_ncr:1_{6097A157-6214-4E76-89A6-F6CF4A007820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" l="1"/>
  <c r="G62" i="1"/>
  <c r="G61" i="1"/>
  <c r="G53" i="1"/>
  <c r="G54" i="1"/>
  <c r="G55" i="1"/>
  <c r="G56" i="1"/>
  <c r="G52" i="1"/>
  <c r="G50" i="1"/>
  <c r="G49" i="1"/>
  <c r="G47" i="1"/>
  <c r="G46" i="1"/>
  <c r="G37" i="1"/>
  <c r="G38" i="1"/>
  <c r="G39" i="1"/>
  <c r="G40" i="1"/>
  <c r="G41" i="1"/>
  <c r="G42" i="1"/>
  <c r="G43" i="1"/>
  <c r="G44" i="1"/>
  <c r="G36" i="1"/>
  <c r="G34" i="1"/>
  <c r="G26" i="1"/>
  <c r="G27" i="1"/>
  <c r="G28" i="1"/>
  <c r="G29" i="1"/>
  <c r="G30" i="1"/>
  <c r="G31" i="1"/>
  <c r="G32" i="1"/>
  <c r="G25" i="1"/>
  <c r="G23" i="1"/>
  <c r="G22" i="1"/>
  <c r="G17" i="1"/>
  <c r="G18" i="1"/>
  <c r="G19" i="1"/>
  <c r="G20" i="1"/>
  <c r="G16" i="1"/>
  <c r="G11" i="1"/>
  <c r="G12" i="1"/>
  <c r="G13" i="1"/>
  <c r="G14" i="1"/>
  <c r="G10" i="1"/>
  <c r="G4" i="1"/>
  <c r="G5" i="1"/>
  <c r="G6" i="1"/>
  <c r="G7" i="1"/>
  <c r="G8" i="1"/>
  <c r="G3" i="1"/>
  <c r="F9" i="1" l="1"/>
  <c r="G9" i="1"/>
  <c r="F21" i="1"/>
  <c r="G21" i="1"/>
  <c r="F24" i="1"/>
  <c r="G24" i="1"/>
  <c r="F27" i="1"/>
  <c r="F33" i="1"/>
  <c r="G33" i="1"/>
  <c r="F35" i="1"/>
  <c r="F36" i="1"/>
  <c r="F37" i="1"/>
  <c r="F40" i="1"/>
  <c r="F45" i="1"/>
  <c r="G45" i="1"/>
  <c r="F48" i="1"/>
  <c r="G48" i="1"/>
  <c r="G51" i="1" s="1"/>
  <c r="F51" i="1"/>
  <c r="F57" i="1"/>
  <c r="G57" i="1"/>
  <c r="F63" i="1"/>
  <c r="G63" i="1"/>
  <c r="F69" i="1"/>
  <c r="G69" i="1"/>
  <c r="G35" i="1" l="1"/>
  <c r="F15" i="1"/>
  <c r="F70" i="1" s="1"/>
  <c r="G15" i="1"/>
  <c r="G70" i="1" s="1"/>
  <c r="E14" i="1"/>
  <c r="E27" i="1" l="1"/>
  <c r="E40" i="1"/>
  <c r="E37" i="1"/>
  <c r="E36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<sst xmlns="http://schemas.openxmlformats.org/spreadsheetml/2006/main" count="207" uniqueCount="207">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</sst>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G70" sqref="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203</v>
      </c>
      <c r="C1" s="30"/>
      <c r="D1" s="30"/>
      <c r="E1" s="30"/>
      <c r="F1" s="30"/>
      <c r="G1" s="30"/>
    </row>
    <row r="2" spans="2:7" ht="36.75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8304180</v>
      </c>
      <c r="F3" s="6">
        <v>8304180</v>
      </c>
      <c r="G3" s="6">
        <f>F3-E3</f>
        <v>0</v>
      </c>
    </row>
    <row r="4" spans="2:7" s="2" customFormat="1" ht="15.6" hidden="1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8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4204212</v>
      </c>
      <c r="F5" s="6">
        <v>4204212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388620</v>
      </c>
      <c r="G7" s="6">
        <f t="shared" si="0"/>
        <v>388620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14308392</v>
      </c>
      <c r="F9" s="25">
        <f t="shared" ref="F9:G9" si="1">SUM(F3:F8)</f>
        <v>14697012</v>
      </c>
      <c r="G9" s="25">
        <f t="shared" si="1"/>
        <v>388620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>F10-E10</f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ref="G11:G14" si="2">F11-E11</f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2"/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2"/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2156468+225555+1405937+50000</f>
        <v>3837960</v>
      </c>
      <c r="F14" s="6">
        <v>20425088</v>
      </c>
      <c r="G14" s="6">
        <f t="shared" si="2"/>
        <v>16587128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18146352</v>
      </c>
      <c r="F15" s="18">
        <f t="shared" ref="F15:G15" si="3">SUM(F9:F14)</f>
        <v>35122100</v>
      </c>
      <c r="G15" s="18">
        <f t="shared" si="3"/>
        <v>16975748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>F16-E16</f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f t="shared" ref="G17:G20" si="4">F17-E17</f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f t="shared" si="4"/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f t="shared" si="4"/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381000</v>
      </c>
      <c r="G20" s="6">
        <f t="shared" si="4"/>
        <v>381000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5">SUM(F16:F20)</f>
        <v>381000</v>
      </c>
      <c r="G21" s="18">
        <f t="shared" si="5"/>
        <v>381000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>F22-E22</f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>F23-E23</f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6">SUM(F22:F23)</f>
        <v>0</v>
      </c>
      <c r="G24" s="25">
        <f t="shared" si="6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>F25-E25</f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ref="G26:G32" si="7">F26-E26</f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f>800000+250000</f>
        <v>1050000</v>
      </c>
      <c r="F27" s="6">
        <f t="shared" ref="F27" si="8">800000+250000</f>
        <v>1050000</v>
      </c>
      <c r="G27" s="6">
        <f t="shared" si="7"/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0</v>
      </c>
      <c r="F28" s="6">
        <v>0</v>
      </c>
      <c r="G28" s="6">
        <f t="shared" si="7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7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7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80000</v>
      </c>
      <c r="F31" s="6">
        <v>80000</v>
      </c>
      <c r="G31" s="6">
        <f t="shared" si="7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7"/>
        <v>0</v>
      </c>
    </row>
    <row r="33" spans="2:7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80000</v>
      </c>
      <c r="F33" s="25">
        <f t="shared" ref="F33:G33" si="9">SUM(F28:F32)</f>
        <v>80000</v>
      </c>
      <c r="G33" s="25">
        <f t="shared" si="9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v>10000</v>
      </c>
      <c r="F34" s="6">
        <v>10000</v>
      </c>
      <c r="G34" s="6">
        <f>F34-E34</f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1140000</v>
      </c>
      <c r="F35" s="18">
        <f t="shared" ref="F35:G35" si="10">F24+F25+F26+F27+F33+F34</f>
        <v>1140000</v>
      </c>
      <c r="G35" s="18">
        <f t="shared" si="10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f>85000</f>
        <v>85000</v>
      </c>
      <c r="F36" s="6">
        <f t="shared" ref="F36" si="11">85000</f>
        <v>85000</v>
      </c>
      <c r="G36" s="6">
        <f>F36-E36</f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f>50000+180000+150000+50000</f>
        <v>430000</v>
      </c>
      <c r="F37" s="6">
        <f t="shared" ref="F37" si="12">50000+180000+150000+50000</f>
        <v>430000</v>
      </c>
      <c r="G37" s="6">
        <f t="shared" ref="G37:G44" si="13">F37-E37</f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13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f t="shared" si="13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f>150000</f>
        <v>150000</v>
      </c>
      <c r="F40" s="6">
        <f t="shared" ref="F40" si="14">150000</f>
        <v>150000</v>
      </c>
      <c r="G40" s="6">
        <f t="shared" si="13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13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13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13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5000</v>
      </c>
      <c r="F44" s="6">
        <v>5000</v>
      </c>
      <c r="G44" s="6">
        <f t="shared" si="13"/>
        <v>0</v>
      </c>
    </row>
    <row r="45" spans="2:7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  <c r="F45" s="25">
        <f t="shared" ref="F45:G45" si="15">SUM(F43:F44)</f>
        <v>5000</v>
      </c>
      <c r="G45" s="25">
        <f t="shared" si="15"/>
        <v>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>F46-E46</f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>F47-E47</f>
        <v>0</v>
      </c>
    </row>
    <row r="48" spans="2:7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16">SUM(F46:F47)</f>
        <v>0</v>
      </c>
      <c r="G48" s="25">
        <f t="shared" si="16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>F49-E49</f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f>F50-E50</f>
        <v>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670000</v>
      </c>
      <c r="F51" s="18">
        <f t="shared" ref="F51:G51" si="17">F36+F37+F38+F39+F40+F41+F42+F45+F48+F49+F50</f>
        <v>670000</v>
      </c>
      <c r="G51" s="18">
        <f t="shared" si="17"/>
        <v>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>F52-E52</f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ref="G53:G56" si="18">F53-E53</f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18"/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18"/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18"/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9">SUM(F52:F56)</f>
        <v>0</v>
      </c>
      <c r="G57" s="18">
        <f t="shared" si="19"/>
        <v>0</v>
      </c>
    </row>
    <row r="58" spans="2:7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</row>
    <row r="61" spans="2:7" ht="27.6" x14ac:dyDescent="0.25">
      <c r="B61" s="4" t="s">
        <v>173</v>
      </c>
      <c r="C61" s="29" t="s">
        <v>174</v>
      </c>
      <c r="D61" s="9" t="s">
        <v>175</v>
      </c>
      <c r="E61" s="6">
        <v>50000</v>
      </c>
      <c r="F61" s="6">
        <v>50000</v>
      </c>
      <c r="G61" s="6">
        <f>F61-E61</f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>F62-E62</f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50000</v>
      </c>
      <c r="F63" s="18">
        <f t="shared" ref="F63:G63" si="20">SUM(F58:F62)</f>
        <v>50000</v>
      </c>
      <c r="G63" s="18">
        <f t="shared" si="20"/>
        <v>0</v>
      </c>
    </row>
    <row r="64" spans="2:7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>F68-E68</f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21">SUM(F64:F68)</f>
        <v>0</v>
      </c>
      <c r="G69" s="18">
        <f t="shared" si="21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20006352</v>
      </c>
      <c r="F70" s="18">
        <f t="shared" ref="F70:G70" si="22">F15+F21+F35+F51+F57+F63+F69</f>
        <v>37363100</v>
      </c>
      <c r="G70" s="18">
        <f t="shared" si="22"/>
        <v>17356748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melléklet&amp;X3&amp;X
az 1/2019. (II.15.) önkormányzati rendelethez
2019. évi költségvetési bevételek</oddHeader>
    <oddFooter>&amp;L&amp;"Times New Roman,Normál"&amp;8 &amp;X3&amp;X A 2/2020. (VII.09.) önkormányzati rendelet 3.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2020-07-16T14:10:21Z</cp:lastPrinted>
  <dcterms:created xsi:type="dcterms:W3CDTF">2019-02-06T16:32:53Z</dcterms:created>
  <dcterms:modified xsi:type="dcterms:W3CDTF">2020-07-16T14:10:21Z</dcterms:modified>
</cp:coreProperties>
</file>