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185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comments2.xml><?xml version="1.0" encoding="utf-8"?>
<comments xmlns="http://schemas.openxmlformats.org/spreadsheetml/2006/main">
  <authors>
    <author>Polg?rmesteri Hivatal</author>
  </authors>
  <commentList>
    <comment ref="A1" authorId="0">
      <text>
        <r>
          <rPr>
            <b/>
            <sz val="8"/>
            <rFont val="Tahoma"/>
            <family val="2"/>
          </rPr>
          <t>Polgármesteri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<sst xmlns="http://schemas.openxmlformats.org/spreadsheetml/2006/main" count="36" uniqueCount="35">
  <si>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Megnevezés</t>
  </si>
  <si>
    <t>I. hó</t>
  </si>
  <si>
    <t>II. hó</t>
  </si>
  <si>
    <t>III. hó</t>
  </si>
  <si>
    <t xml:space="preserve">IV.hó </t>
  </si>
  <si>
    <t>V. hó</t>
  </si>
  <si>
    <t>VII.hó</t>
  </si>
  <si>
    <t>VI. hó</t>
  </si>
  <si>
    <t>IX. hó</t>
  </si>
  <si>
    <t>X. hó</t>
  </si>
  <si>
    <t>XI.hó</t>
  </si>
  <si>
    <t>XII.hó</t>
  </si>
  <si>
    <t>VIII. hó</t>
  </si>
  <si>
    <t>Bevételek</t>
  </si>
  <si>
    <t>Int. műk.bevétel</t>
  </si>
  <si>
    <t>Állami hozzájárulás</t>
  </si>
  <si>
    <t>Átvett pénzeszköz</t>
  </si>
  <si>
    <t>Bevétel összesen</t>
  </si>
  <si>
    <t>Kiadások</t>
  </si>
  <si>
    <t>Személyi juttatás</t>
  </si>
  <si>
    <t>Munkadókat t. jár.</t>
  </si>
  <si>
    <t>Dologi kiadások</t>
  </si>
  <si>
    <t>Pénzeszköz átadás</t>
  </si>
  <si>
    <t>Hitelek kiadásai</t>
  </si>
  <si>
    <t>Pénzforg.nélk.kiad.</t>
  </si>
  <si>
    <t>Kiadások összesen</t>
  </si>
  <si>
    <t>Összesen</t>
  </si>
  <si>
    <t>Ezer forintban</t>
  </si>
  <si>
    <t>Felhalmoz. kiadás</t>
  </si>
  <si>
    <t>Helyi adó/egyéb saj.</t>
  </si>
  <si>
    <t>Felhalmozási bev.</t>
  </si>
  <si>
    <t>Pénzforg.nélk.bev.  (pénzmaradvány)</t>
  </si>
  <si>
    <t>Intézmény finanszírozás</t>
  </si>
  <si>
    <t>Folyószámla hitel</t>
  </si>
  <si>
    <t xml:space="preserve">Előirányzat-felhasználási  ütemterv 2015. évre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</si>
</sst>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3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zoomScaleSheetLayoutView="100" workbookViewId="0" topLeftCell="A1">
      <selection activeCell="Q23" sqref="Q23"/>
    </sheetView>
  </sheetViews>
  <sheetFormatPr defaultColWidth="9.00390625" defaultRowHeight="12.75"/>
  <cols>
    <col min="1" max="1" width="20.25390625" style="0" customWidth="1"/>
    <col min="2" max="13" width="9.25390625" style="0" bestFit="1" customWidth="1"/>
    <col min="14" max="14" width="10.125" style="0" bestFit="1" customWidth="1"/>
  </cols>
  <sheetData>
    <row r="1" spans="1:14" ht="25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15.75">
      <c r="A3" s="18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3:14" ht="42" customHeight="1">
      <c r="M4" s="20" t="s">
        <v>27</v>
      </c>
      <c r="N4" s="20"/>
    </row>
    <row r="5" spans="1:14" ht="27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7</v>
      </c>
      <c r="H5" s="4" t="s">
        <v>6</v>
      </c>
      <c r="I5" s="4" t="s">
        <v>12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26</v>
      </c>
    </row>
    <row r="6" spans="1:14" ht="22.5" customHeight="1">
      <c r="A6" s="3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 customHeight="1">
      <c r="A7" s="2" t="s">
        <v>14</v>
      </c>
      <c r="B7" s="9">
        <f>28877/12</f>
        <v>2406.4166666666665</v>
      </c>
      <c r="C7" s="9">
        <f aca="true" t="shared" si="0" ref="C7:M7">28877/12</f>
        <v>2406.4166666666665</v>
      </c>
      <c r="D7" s="9">
        <f t="shared" si="0"/>
        <v>2406.4166666666665</v>
      </c>
      <c r="E7" s="9">
        <f t="shared" si="0"/>
        <v>2406.4166666666665</v>
      </c>
      <c r="F7" s="9">
        <f t="shared" si="0"/>
        <v>2406.4166666666665</v>
      </c>
      <c r="G7" s="9">
        <f t="shared" si="0"/>
        <v>2406.4166666666665</v>
      </c>
      <c r="H7" s="9">
        <f t="shared" si="0"/>
        <v>2406.4166666666665</v>
      </c>
      <c r="I7" s="9">
        <f t="shared" si="0"/>
        <v>2406.4166666666665</v>
      </c>
      <c r="J7" s="9">
        <f t="shared" si="0"/>
        <v>2406.4166666666665</v>
      </c>
      <c r="K7" s="9">
        <f t="shared" si="0"/>
        <v>2406.4166666666665</v>
      </c>
      <c r="L7" s="9">
        <f t="shared" si="0"/>
        <v>2406.4166666666665</v>
      </c>
      <c r="M7" s="9">
        <f t="shared" si="0"/>
        <v>2406.4166666666665</v>
      </c>
      <c r="N7" s="10">
        <f aca="true" t="shared" si="1" ref="N7:N12">SUM(B7:M7)</f>
        <v>28877.000000000004</v>
      </c>
    </row>
    <row r="8" spans="1:14" ht="13.5" customHeight="1">
      <c r="A8" s="2" t="s">
        <v>15</v>
      </c>
      <c r="B8" s="9">
        <f>136124/12</f>
        <v>11343.666666666666</v>
      </c>
      <c r="C8" s="9">
        <f aca="true" t="shared" si="2" ref="C8:M8">136124/12</f>
        <v>11343.666666666666</v>
      </c>
      <c r="D8" s="9">
        <f t="shared" si="2"/>
        <v>11343.666666666666</v>
      </c>
      <c r="E8" s="9">
        <f t="shared" si="2"/>
        <v>11343.666666666666</v>
      </c>
      <c r="F8" s="9">
        <f t="shared" si="2"/>
        <v>11343.666666666666</v>
      </c>
      <c r="G8" s="9">
        <f t="shared" si="2"/>
        <v>11343.666666666666</v>
      </c>
      <c r="H8" s="9">
        <f t="shared" si="2"/>
        <v>11343.666666666666</v>
      </c>
      <c r="I8" s="9">
        <f t="shared" si="2"/>
        <v>11343.666666666666</v>
      </c>
      <c r="J8" s="9">
        <f t="shared" si="2"/>
        <v>11343.666666666666</v>
      </c>
      <c r="K8" s="9">
        <f t="shared" si="2"/>
        <v>11343.666666666666</v>
      </c>
      <c r="L8" s="9">
        <f t="shared" si="2"/>
        <v>11343.666666666666</v>
      </c>
      <c r="M8" s="9">
        <f t="shared" si="2"/>
        <v>11343.666666666666</v>
      </c>
      <c r="N8" s="10">
        <f t="shared" si="1"/>
        <v>136124.00000000003</v>
      </c>
    </row>
    <row r="9" spans="1:14" ht="13.5" customHeight="1">
      <c r="A9" s="2" t="s">
        <v>29</v>
      </c>
      <c r="B9" s="9">
        <f>23250/12</f>
        <v>1937.5</v>
      </c>
      <c r="C9" s="9">
        <f aca="true" t="shared" si="3" ref="C9:M9">23250/12</f>
        <v>1937.5</v>
      </c>
      <c r="D9" s="9">
        <f t="shared" si="3"/>
        <v>1937.5</v>
      </c>
      <c r="E9" s="9">
        <f t="shared" si="3"/>
        <v>1937.5</v>
      </c>
      <c r="F9" s="9">
        <f t="shared" si="3"/>
        <v>1937.5</v>
      </c>
      <c r="G9" s="9">
        <f t="shared" si="3"/>
        <v>1937.5</v>
      </c>
      <c r="H9" s="9">
        <f t="shared" si="3"/>
        <v>1937.5</v>
      </c>
      <c r="I9" s="9">
        <f t="shared" si="3"/>
        <v>1937.5</v>
      </c>
      <c r="J9" s="9">
        <f t="shared" si="3"/>
        <v>1937.5</v>
      </c>
      <c r="K9" s="9">
        <f t="shared" si="3"/>
        <v>1937.5</v>
      </c>
      <c r="L9" s="9">
        <f t="shared" si="3"/>
        <v>1937.5</v>
      </c>
      <c r="M9" s="9">
        <f t="shared" si="3"/>
        <v>1937.5</v>
      </c>
      <c r="N9" s="10">
        <f t="shared" si="1"/>
        <v>23250</v>
      </c>
    </row>
    <row r="10" spans="1:14" ht="13.5" customHeight="1">
      <c r="A10" s="2" t="s">
        <v>16</v>
      </c>
      <c r="B10" s="9">
        <f>72862/12</f>
        <v>6071.833333333333</v>
      </c>
      <c r="C10" s="9">
        <f aca="true" t="shared" si="4" ref="C10:M10">72862/12</f>
        <v>6071.833333333333</v>
      </c>
      <c r="D10" s="9">
        <f t="shared" si="4"/>
        <v>6071.833333333333</v>
      </c>
      <c r="E10" s="9">
        <f t="shared" si="4"/>
        <v>6071.833333333333</v>
      </c>
      <c r="F10" s="9">
        <f t="shared" si="4"/>
        <v>6071.833333333333</v>
      </c>
      <c r="G10" s="9">
        <f t="shared" si="4"/>
        <v>6071.833333333333</v>
      </c>
      <c r="H10" s="9">
        <f t="shared" si="4"/>
        <v>6071.833333333333</v>
      </c>
      <c r="I10" s="9">
        <f t="shared" si="4"/>
        <v>6071.833333333333</v>
      </c>
      <c r="J10" s="9">
        <f t="shared" si="4"/>
        <v>6071.833333333333</v>
      </c>
      <c r="K10" s="9">
        <f t="shared" si="4"/>
        <v>6071.833333333333</v>
      </c>
      <c r="L10" s="9">
        <f t="shared" si="4"/>
        <v>6071.833333333333</v>
      </c>
      <c r="M10" s="9">
        <f t="shared" si="4"/>
        <v>6071.833333333333</v>
      </c>
      <c r="N10" s="10">
        <f t="shared" si="1"/>
        <v>72862</v>
      </c>
    </row>
    <row r="11" spans="1:14" ht="13.5" customHeight="1">
      <c r="A11" s="2" t="s">
        <v>30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1"/>
        <v>0</v>
      </c>
    </row>
    <row r="12" spans="1:14" ht="13.5" customHeight="1">
      <c r="A12" s="2" t="s">
        <v>32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1"/>
        <v>0</v>
      </c>
    </row>
    <row r="13" spans="1:14" ht="26.25" customHeight="1">
      <c r="A13" s="17" t="s">
        <v>31</v>
      </c>
      <c r="B13" s="9">
        <f>60458/12</f>
        <v>5038.166666666667</v>
      </c>
      <c r="C13" s="9">
        <f aca="true" t="shared" si="5" ref="C13:M13">60458/12</f>
        <v>5038.166666666667</v>
      </c>
      <c r="D13" s="9">
        <f t="shared" si="5"/>
        <v>5038.166666666667</v>
      </c>
      <c r="E13" s="9">
        <f t="shared" si="5"/>
        <v>5038.166666666667</v>
      </c>
      <c r="F13" s="9">
        <f t="shared" si="5"/>
        <v>5038.166666666667</v>
      </c>
      <c r="G13" s="9">
        <f t="shared" si="5"/>
        <v>5038.166666666667</v>
      </c>
      <c r="H13" s="9">
        <f t="shared" si="5"/>
        <v>5038.166666666667</v>
      </c>
      <c r="I13" s="9">
        <f t="shared" si="5"/>
        <v>5038.166666666667</v>
      </c>
      <c r="J13" s="9">
        <f t="shared" si="5"/>
        <v>5038.166666666667</v>
      </c>
      <c r="K13" s="9">
        <f t="shared" si="5"/>
        <v>5038.166666666667</v>
      </c>
      <c r="L13" s="9">
        <f t="shared" si="5"/>
        <v>5038.166666666667</v>
      </c>
      <c r="M13" s="9">
        <f t="shared" si="5"/>
        <v>5038.166666666667</v>
      </c>
      <c r="N13" s="10">
        <f>SUM(B13:M13)</f>
        <v>60457.99999999999</v>
      </c>
    </row>
    <row r="14" spans="1:15" ht="13.5" customHeight="1" thickBot="1">
      <c r="A14" s="5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f>SUM(B14:M14)</f>
        <v>0</v>
      </c>
      <c r="O14" s="8"/>
    </row>
    <row r="15" spans="1:14" ht="19.5" customHeight="1" thickBot="1">
      <c r="A15" s="6" t="s">
        <v>17</v>
      </c>
      <c r="B15" s="13">
        <f>B7+B8+B9+B10+B11+B13+B12</f>
        <v>26797.583333333332</v>
      </c>
      <c r="C15" s="13">
        <f>SUM(C7:C14)</f>
        <v>26797.583333333332</v>
      </c>
      <c r="D15" s="13">
        <f>SUM(D7:D14)</f>
        <v>26797.583333333332</v>
      </c>
      <c r="E15" s="13">
        <f>SUM(E7:E14)</f>
        <v>26797.583333333332</v>
      </c>
      <c r="F15" s="13">
        <f>SUM(F7:F14)</f>
        <v>26797.583333333332</v>
      </c>
      <c r="G15" s="13">
        <f>SUM(G7:G14)</f>
        <v>26797.583333333332</v>
      </c>
      <c r="H15" s="13">
        <f aca="true" t="shared" si="6" ref="H15:M15">SUM(H7:H14)</f>
        <v>26797.583333333332</v>
      </c>
      <c r="I15" s="13">
        <f t="shared" si="6"/>
        <v>26797.583333333332</v>
      </c>
      <c r="J15" s="13">
        <f t="shared" si="6"/>
        <v>26797.583333333332</v>
      </c>
      <c r="K15" s="13">
        <f t="shared" si="6"/>
        <v>26797.583333333332</v>
      </c>
      <c r="L15" s="13">
        <f t="shared" si="6"/>
        <v>26797.583333333332</v>
      </c>
      <c r="M15" s="13">
        <f t="shared" si="6"/>
        <v>26797.583333333332</v>
      </c>
      <c r="N15" s="14">
        <f>N7+N8+N9+N10+N11+N13+N14+N12</f>
        <v>321571</v>
      </c>
    </row>
    <row r="16" spans="1:14" ht="24" customHeight="1">
      <c r="A16" s="7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3.5" customHeight="1">
      <c r="A17" s="2" t="s">
        <v>19</v>
      </c>
      <c r="B17" s="9">
        <f>117989/12</f>
        <v>9832.416666666666</v>
      </c>
      <c r="C17" s="9">
        <f aca="true" t="shared" si="7" ref="C17:M17">117989/12</f>
        <v>9832.416666666666</v>
      </c>
      <c r="D17" s="9">
        <f t="shared" si="7"/>
        <v>9832.416666666666</v>
      </c>
      <c r="E17" s="9">
        <f t="shared" si="7"/>
        <v>9832.416666666666</v>
      </c>
      <c r="F17" s="9">
        <f t="shared" si="7"/>
        <v>9832.416666666666</v>
      </c>
      <c r="G17" s="9">
        <f t="shared" si="7"/>
        <v>9832.416666666666</v>
      </c>
      <c r="H17" s="9">
        <f t="shared" si="7"/>
        <v>9832.416666666666</v>
      </c>
      <c r="I17" s="9">
        <f t="shared" si="7"/>
        <v>9832.416666666666</v>
      </c>
      <c r="J17" s="9">
        <f t="shared" si="7"/>
        <v>9832.416666666666</v>
      </c>
      <c r="K17" s="9">
        <f t="shared" si="7"/>
        <v>9832.416666666666</v>
      </c>
      <c r="L17" s="9">
        <f t="shared" si="7"/>
        <v>9832.416666666666</v>
      </c>
      <c r="M17" s="9">
        <f t="shared" si="7"/>
        <v>9832.416666666666</v>
      </c>
      <c r="N17" s="9">
        <f aca="true" t="shared" si="8" ref="N17:N24">SUM(B17:M17)</f>
        <v>117989.00000000001</v>
      </c>
    </row>
    <row r="18" spans="1:14" ht="13.5" customHeight="1">
      <c r="A18" s="2" t="s">
        <v>20</v>
      </c>
      <c r="B18" s="9">
        <f>27112/12</f>
        <v>2259.3333333333335</v>
      </c>
      <c r="C18" s="9">
        <f aca="true" t="shared" si="9" ref="C18:M18">27112/12</f>
        <v>2259.3333333333335</v>
      </c>
      <c r="D18" s="9">
        <f t="shared" si="9"/>
        <v>2259.3333333333335</v>
      </c>
      <c r="E18" s="9">
        <f t="shared" si="9"/>
        <v>2259.3333333333335</v>
      </c>
      <c r="F18" s="9">
        <f t="shared" si="9"/>
        <v>2259.3333333333335</v>
      </c>
      <c r="G18" s="9">
        <f t="shared" si="9"/>
        <v>2259.3333333333335</v>
      </c>
      <c r="H18" s="9">
        <f t="shared" si="9"/>
        <v>2259.3333333333335</v>
      </c>
      <c r="I18" s="9">
        <f t="shared" si="9"/>
        <v>2259.3333333333335</v>
      </c>
      <c r="J18" s="9">
        <f t="shared" si="9"/>
        <v>2259.3333333333335</v>
      </c>
      <c r="K18" s="9">
        <f t="shared" si="9"/>
        <v>2259.3333333333335</v>
      </c>
      <c r="L18" s="9">
        <f t="shared" si="9"/>
        <v>2259.3333333333335</v>
      </c>
      <c r="M18" s="9">
        <f t="shared" si="9"/>
        <v>2259.3333333333335</v>
      </c>
      <c r="N18" s="9">
        <f t="shared" si="8"/>
        <v>27111.999999999996</v>
      </c>
    </row>
    <row r="19" spans="1:14" ht="13.5" customHeight="1">
      <c r="A19" s="2" t="s">
        <v>21</v>
      </c>
      <c r="B19" s="9">
        <f>143991/12</f>
        <v>11999.25</v>
      </c>
      <c r="C19" s="9">
        <f aca="true" t="shared" si="10" ref="C19:M19">143991/12</f>
        <v>11999.25</v>
      </c>
      <c r="D19" s="9">
        <f t="shared" si="10"/>
        <v>11999.25</v>
      </c>
      <c r="E19" s="9">
        <f t="shared" si="10"/>
        <v>11999.25</v>
      </c>
      <c r="F19" s="9">
        <f t="shared" si="10"/>
        <v>11999.25</v>
      </c>
      <c r="G19" s="9">
        <f t="shared" si="10"/>
        <v>11999.25</v>
      </c>
      <c r="H19" s="9">
        <f t="shared" si="10"/>
        <v>11999.25</v>
      </c>
      <c r="I19" s="9">
        <f t="shared" si="10"/>
        <v>11999.25</v>
      </c>
      <c r="J19" s="9">
        <f t="shared" si="10"/>
        <v>11999.25</v>
      </c>
      <c r="K19" s="9">
        <f t="shared" si="10"/>
        <v>11999.25</v>
      </c>
      <c r="L19" s="9">
        <f t="shared" si="10"/>
        <v>11999.25</v>
      </c>
      <c r="M19" s="9">
        <f t="shared" si="10"/>
        <v>11999.25</v>
      </c>
      <c r="N19" s="9">
        <f t="shared" si="8"/>
        <v>143991</v>
      </c>
    </row>
    <row r="20" spans="1:14" ht="13.5" customHeight="1">
      <c r="A20" s="2" t="s">
        <v>22</v>
      </c>
      <c r="B20" s="9">
        <f>15249/12</f>
        <v>1270.75</v>
      </c>
      <c r="C20" s="9">
        <f aca="true" t="shared" si="11" ref="C20:M20">15249/12</f>
        <v>1270.75</v>
      </c>
      <c r="D20" s="9">
        <f t="shared" si="11"/>
        <v>1270.75</v>
      </c>
      <c r="E20" s="9">
        <f t="shared" si="11"/>
        <v>1270.75</v>
      </c>
      <c r="F20" s="9">
        <f t="shared" si="11"/>
        <v>1270.75</v>
      </c>
      <c r="G20" s="9">
        <f t="shared" si="11"/>
        <v>1270.75</v>
      </c>
      <c r="H20" s="9">
        <f t="shared" si="11"/>
        <v>1270.75</v>
      </c>
      <c r="I20" s="9">
        <f t="shared" si="11"/>
        <v>1270.75</v>
      </c>
      <c r="J20" s="9">
        <f t="shared" si="11"/>
        <v>1270.75</v>
      </c>
      <c r="K20" s="9">
        <f t="shared" si="11"/>
        <v>1270.75</v>
      </c>
      <c r="L20" s="9">
        <f t="shared" si="11"/>
        <v>1270.75</v>
      </c>
      <c r="M20" s="9">
        <f t="shared" si="11"/>
        <v>1270.75</v>
      </c>
      <c r="N20" s="9">
        <f t="shared" si="8"/>
        <v>15249</v>
      </c>
    </row>
    <row r="21" spans="1:14" ht="13.5" customHeight="1">
      <c r="A21" s="2" t="s">
        <v>28</v>
      </c>
      <c r="B21" s="9">
        <f>14890/12</f>
        <v>1240.8333333333333</v>
      </c>
      <c r="C21" s="9">
        <f aca="true" t="shared" si="12" ref="C21:M21">14890/12</f>
        <v>1240.8333333333333</v>
      </c>
      <c r="D21" s="9">
        <f t="shared" si="12"/>
        <v>1240.8333333333333</v>
      </c>
      <c r="E21" s="9">
        <f t="shared" si="12"/>
        <v>1240.8333333333333</v>
      </c>
      <c r="F21" s="9">
        <f t="shared" si="12"/>
        <v>1240.8333333333333</v>
      </c>
      <c r="G21" s="9">
        <f t="shared" si="12"/>
        <v>1240.8333333333333</v>
      </c>
      <c r="H21" s="9">
        <f t="shared" si="12"/>
        <v>1240.8333333333333</v>
      </c>
      <c r="I21" s="9">
        <f t="shared" si="12"/>
        <v>1240.8333333333333</v>
      </c>
      <c r="J21" s="9">
        <f t="shared" si="12"/>
        <v>1240.8333333333333</v>
      </c>
      <c r="K21" s="9">
        <f t="shared" si="12"/>
        <v>1240.8333333333333</v>
      </c>
      <c r="L21" s="9">
        <f t="shared" si="12"/>
        <v>1240.8333333333333</v>
      </c>
      <c r="M21" s="9">
        <f t="shared" si="12"/>
        <v>1240.8333333333333</v>
      </c>
      <c r="N21" s="9">
        <f t="shared" si="8"/>
        <v>14890.000000000002</v>
      </c>
    </row>
    <row r="22" spans="1:14" ht="13.5" customHeight="1">
      <c r="A22" s="2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8"/>
        <v>0</v>
      </c>
    </row>
    <row r="23" spans="1:14" ht="13.5" customHeight="1">
      <c r="A23" s="2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8"/>
        <v>0</v>
      </c>
    </row>
    <row r="24" spans="1:14" ht="13.5" customHeight="1" thickBot="1">
      <c r="A24" s="5" t="s">
        <v>24</v>
      </c>
      <c r="B24" s="9">
        <f>2340/12</f>
        <v>195</v>
      </c>
      <c r="C24" s="9">
        <f aca="true" t="shared" si="13" ref="C24:M24">2340/12</f>
        <v>195</v>
      </c>
      <c r="D24" s="9">
        <f t="shared" si="13"/>
        <v>195</v>
      </c>
      <c r="E24" s="9">
        <f t="shared" si="13"/>
        <v>195</v>
      </c>
      <c r="F24" s="9">
        <f t="shared" si="13"/>
        <v>195</v>
      </c>
      <c r="G24" s="9">
        <f t="shared" si="13"/>
        <v>195</v>
      </c>
      <c r="H24" s="9">
        <f t="shared" si="13"/>
        <v>195</v>
      </c>
      <c r="I24" s="9">
        <f t="shared" si="13"/>
        <v>195</v>
      </c>
      <c r="J24" s="9">
        <f t="shared" si="13"/>
        <v>195</v>
      </c>
      <c r="K24" s="9">
        <f t="shared" si="13"/>
        <v>195</v>
      </c>
      <c r="L24" s="9">
        <f t="shared" si="13"/>
        <v>195</v>
      </c>
      <c r="M24" s="9">
        <f t="shared" si="13"/>
        <v>195</v>
      </c>
      <c r="N24" s="10">
        <f t="shared" si="8"/>
        <v>2340</v>
      </c>
    </row>
    <row r="25" spans="1:14" s="1" customFormat="1" ht="22.5" customHeight="1" thickBot="1">
      <c r="A25" s="6" t="s">
        <v>25</v>
      </c>
      <c r="B25" s="13">
        <f>SUM(B17:B24)</f>
        <v>26797.583333333332</v>
      </c>
      <c r="C25" s="13">
        <f>SUM(C17:C24)</f>
        <v>26797.583333333332</v>
      </c>
      <c r="D25" s="13">
        <f>SUM(D17:D24)</f>
        <v>26797.583333333332</v>
      </c>
      <c r="E25" s="13">
        <f aca="true" t="shared" si="14" ref="E25:M25">SUM(E17:E24)</f>
        <v>26797.583333333332</v>
      </c>
      <c r="F25" s="13">
        <f t="shared" si="14"/>
        <v>26797.583333333332</v>
      </c>
      <c r="G25" s="13">
        <f t="shared" si="14"/>
        <v>26797.583333333332</v>
      </c>
      <c r="H25" s="13">
        <f>SUM(H17:H24)</f>
        <v>26797.583333333332</v>
      </c>
      <c r="I25" s="13">
        <f t="shared" si="14"/>
        <v>26797.583333333332</v>
      </c>
      <c r="J25" s="13">
        <f t="shared" si="14"/>
        <v>26797.583333333332</v>
      </c>
      <c r="K25" s="13">
        <f t="shared" si="14"/>
        <v>26797.583333333332</v>
      </c>
      <c r="L25" s="13">
        <f t="shared" si="14"/>
        <v>26797.583333333332</v>
      </c>
      <c r="M25" s="13">
        <f t="shared" si="14"/>
        <v>26797.583333333332</v>
      </c>
      <c r="N25" s="14">
        <f>N17+N18+N19+N20+N21+N22+N24+N23</f>
        <v>321571</v>
      </c>
    </row>
    <row r="28" spans="9:11" ht="12.75">
      <c r="I28" s="16"/>
      <c r="K28" s="16"/>
    </row>
  </sheetData>
  <sheetProtection/>
  <mergeCells count="3">
    <mergeCell ref="A3:N3"/>
    <mergeCell ref="M4:N4"/>
    <mergeCell ref="A1:N1"/>
  </mergeCells>
  <printOptions gridLines="1" headings="1"/>
  <pageMargins left="0.3937007874015748" right="0.3937007874015748" top="0.984251968503937" bottom="0.984251968503937" header="0.5118110236220472" footer="0.5118110236220472"/>
  <pageSetup horizontalDpi="120" verticalDpi="120" orientation="landscape" paperSize="9" scale="90" r:id="rId1"/>
  <headerFooter alignWithMargins="0">
    <oddHeader xml:space="preserve">&amp;R9. melléklet az 1/2015. (II. 27.)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>
    <row r="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5948 Kaszaper Szent Gellért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 rmesteri Hivata</dc:creator>
  <cp:keywords/>
  <dc:description/>
  <cp:lastModifiedBy>Giliczó Pálné</cp:lastModifiedBy>
  <cp:lastPrinted>2015-03-16T18:23:00Z</cp:lastPrinted>
  <dcterms:created xsi:type="dcterms:W3CDTF">2005-02-15T11:38:41Z</dcterms:created>
  <dcterms:modified xsi:type="dcterms:W3CDTF">2015-03-16T18:23:09Z</dcterms:modified>
  <cp:category/>
  <cp:version/>
  <cp:contentType/>
  <cp:contentStatus/>
</cp:coreProperties>
</file>