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'Önkormányzat'!$A$1:$Y$38</definedName>
  </definedNames>
  <calcPr fullCalcOnLoad="1"/>
</workbook>
</file>

<file path=xl/sharedStrings.xml><?xml version="1.0" encoding="utf-8"?>
<sst xmlns="http://schemas.openxmlformats.org/spreadsheetml/2006/main" count="322" uniqueCount="119">
  <si>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</si>
  <si>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</si>
  <si>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</si>
  <si>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</si>
  <si>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</si>
  <si>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</si>
  <si>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</si>
  <si>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</si>
  <si>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</si>
  <si>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</si>
  <si>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</si>
  <si>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</si>
  <si>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</si>
  <si>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</si>
  <si>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</si>
  <si>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</si>
  <si>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</si>
  <si>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</si>
  <si>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</si>
  <si>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</si>
  <si>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</si>
  <si>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</si>
  <si>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</si>
  <si>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</si>
  <si>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</si>
  <si>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</si>
  <si>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</si>
  <si>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</si>
  <si>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</si>
  <si>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</si>
  <si>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</si>
  <si>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</si>
  <si>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</si>
  <si>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</si>
  <si>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</si>
  <si>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</si>
  <si>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</si>
  <si>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</si>
  <si>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</si>
  <si>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</si>
  <si>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</si>
  <si>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</si>
  <si>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</si>
  <si>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</si>
  <si>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</si>
  <si>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</si>
  <si>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</si>
  <si>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</si>
  <si>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</si>
  <si>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</si>
  <si>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</si>
  <si>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</si>
  <si>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</si>
  <si>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</si>
  <si>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</si>
  <si>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</si>
  <si>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</si>
  <si>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</si>
  <si>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</si>
  <si>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</si>
  <si>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</si>
  <si>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</si>
  <si>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</si>
  <si>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</si>
  <si>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</si>
  <si>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</si>
  <si>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</si>
  <si>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</si>
  <si>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</si>
  <si>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</si>
  <si>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</si>
  <si>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</si>
  <si>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</si>
  <si>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</si>
  <si>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</si>
  <si>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</si>
  <si>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</si>
  <si>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</si>
  <si>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</si>
  <si>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</si>
  <si>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</si>
  <si>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</si>
  <si>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</si>
  <si>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</si>
  <si>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</si>
  <si>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</si>
  <si>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</si>
  <si>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</si>
  <si>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</si>
  <si>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</si>
  <si>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</si>
  <si>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</si>
  <si>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</si>
  <si>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</si>
  <si>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</si>
  <si>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</si>
  <si>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</si>
  <si>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</si>
  <si>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</si>
  <si>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</si>
  <si>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</si>
  <si>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</si>
  <si>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</si>
  <si>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</si>
  <si>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</si>
  <si>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</si>
  <si>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</si>
  <si>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</si>
  <si>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</si>
  <si>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</si>
  <si>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</si>
  <si>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</si>
  <si>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</si>
  <si>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</si>
  <si>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2/1. sz. melléklet  a  2/2020.  (II.13.) önkormányzati rendelethez</t>
  </si>
  <si>
    <t>2/2. sz. melléklet  a 2/2020.  (II.13.) önkormányzati rendelethez</t>
  </si>
  <si>
    <t>2/3. sz. melléklet  a 2/2020.  (II.13.) önkormányzati rendelethez</t>
  </si>
  <si>
    <t>2/4. sz. melléklet  a 2/2020.  (II.13.) önkormányzati rendelethez</t>
  </si>
  <si>
    <t>2/5. sz. melléklet  a 2/2020.  (II.13.)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</si>
</sst>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5" borderId="0" xfId="60" applyNumberFormat="1" applyFont="1" applyFill="1" applyBorder="1">
      <alignment/>
      <protection/>
    </xf>
    <xf numFmtId="3" fontId="8" fillId="34" borderId="27" xfId="60" applyNumberFormat="1" applyFont="1" applyFill="1" applyBorder="1">
      <alignment/>
      <protection/>
    </xf>
    <xf numFmtId="3" fontId="8" fillId="37" borderId="40" xfId="60" applyNumberFormat="1" applyFont="1" applyFill="1" applyBorder="1">
      <alignment/>
      <protection/>
    </xf>
    <xf numFmtId="3" fontId="4" fillId="35" borderId="41" xfId="60" applyNumberFormat="1" applyFont="1" applyFill="1" applyBorder="1">
      <alignment/>
      <protection/>
    </xf>
    <xf numFmtId="3" fontId="3" fillId="35" borderId="41" xfId="60" applyNumberFormat="1" applyFont="1" applyFill="1" applyBorder="1">
      <alignment/>
      <protection/>
    </xf>
    <xf numFmtId="3" fontId="7" fillId="0" borderId="41" xfId="60" applyNumberFormat="1" applyFont="1" applyFill="1" applyBorder="1">
      <alignment/>
      <protection/>
    </xf>
    <xf numFmtId="3" fontId="7" fillId="0" borderId="41" xfId="60" applyNumberFormat="1" applyFont="1" applyBorder="1">
      <alignment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0" fontId="3" fillId="0" borderId="43" xfId="60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80" zoomScaleNormal="80" zoomScaleSheetLayoutView="80" zoomScalePageLayoutView="80" workbookViewId="0" topLeftCell="A1">
      <selection activeCell="A1" sqref="A1:Y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0" width="10.421875" style="1" customWidth="1"/>
    <col min="11" max="11" width="7.421875" style="1" customWidth="1"/>
    <col min="12" max="12" width="8.8515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1" width="10.00390625" style="1" customWidth="1"/>
    <col min="22" max="24" width="8.140625" style="1" customWidth="1"/>
    <col min="25" max="25" width="13.140625" style="1" customWidth="1"/>
    <col min="26" max="16384" width="9.140625" style="1" customWidth="1"/>
  </cols>
  <sheetData>
    <row r="1" spans="1:25" ht="15" customHeight="1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5" s="8" customFormat="1" ht="1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s="8" customFormat="1" ht="15" customHeight="1">
      <c r="A4" s="118">
        <v>2020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5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107</v>
      </c>
      <c r="X7" s="88" t="s">
        <v>108</v>
      </c>
      <c r="Y7" s="89" t="s">
        <v>71</v>
      </c>
    </row>
    <row r="8" spans="1:25" s="8" customFormat="1" ht="29.25" customHeight="1" thickBot="1">
      <c r="A8" s="2">
        <v>2</v>
      </c>
      <c r="B8" s="11">
        <v>1</v>
      </c>
      <c r="C8" s="119" t="s">
        <v>53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</row>
    <row r="9" spans="1:25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70297</v>
      </c>
      <c r="I9" s="36">
        <f>I10+I11+I12+I13+I14</f>
        <v>259606</v>
      </c>
      <c r="J9" s="36">
        <f>J10+J11+J12+J13+J14</f>
        <v>0</v>
      </c>
      <c r="K9" s="69">
        <f>K10+K11+K12+K13+K14</f>
        <v>3182</v>
      </c>
      <c r="L9" s="36">
        <f aca="true" t="shared" si="0" ref="L9:V9">L10+L11+L12+L13+L14</f>
        <v>11358</v>
      </c>
      <c r="M9" s="36">
        <f t="shared" si="0"/>
        <v>3000</v>
      </c>
      <c r="N9" s="36">
        <f t="shared" si="0"/>
        <v>3500</v>
      </c>
      <c r="O9" s="36">
        <f t="shared" si="0"/>
        <v>1823</v>
      </c>
      <c r="P9" s="36">
        <f t="shared" si="0"/>
        <v>22000</v>
      </c>
      <c r="Q9" s="36">
        <f t="shared" si="0"/>
        <v>500</v>
      </c>
      <c r="R9" s="36">
        <f t="shared" si="0"/>
        <v>700</v>
      </c>
      <c r="S9" s="36">
        <f t="shared" si="0"/>
        <v>8200</v>
      </c>
      <c r="T9" s="36">
        <f t="shared" si="0"/>
        <v>11000</v>
      </c>
      <c r="U9" s="36">
        <f>U10+U11+U12+U13+U14</f>
        <v>6214</v>
      </c>
      <c r="V9" s="79">
        <f t="shared" si="0"/>
        <v>3000</v>
      </c>
      <c r="W9" s="79">
        <f>W10+W11+W12+W13+W14</f>
        <v>1000</v>
      </c>
      <c r="X9" s="79">
        <f>X10+X11+X12+X13+X14</f>
        <v>13000</v>
      </c>
      <c r="Y9" s="79">
        <f>Y10+Y11+Y12+Y13+Y14</f>
        <v>418380</v>
      </c>
    </row>
    <row r="10" spans="1:25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16750</v>
      </c>
      <c r="I10" s="17">
        <v>6034</v>
      </c>
      <c r="J10" s="17"/>
      <c r="K10" s="70">
        <v>580</v>
      </c>
      <c r="L10" s="17">
        <v>9170</v>
      </c>
      <c r="M10" s="17"/>
      <c r="N10" s="17"/>
      <c r="O10" s="17">
        <v>360</v>
      </c>
      <c r="P10" s="17"/>
      <c r="Q10" s="17"/>
      <c r="R10" s="17"/>
      <c r="S10" s="17"/>
      <c r="T10" s="17"/>
      <c r="U10" s="113"/>
      <c r="V10" s="80"/>
      <c r="W10" s="80"/>
      <c r="X10" s="80"/>
      <c r="Y10" s="80">
        <f>SUM(H10:V10)</f>
        <v>32894</v>
      </c>
    </row>
    <row r="11" spans="1:25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3330</v>
      </c>
      <c r="I11" s="17">
        <v>1484</v>
      </c>
      <c r="J11" s="17"/>
      <c r="K11" s="70">
        <v>102</v>
      </c>
      <c r="L11" s="17">
        <v>1788</v>
      </c>
      <c r="M11" s="17"/>
      <c r="N11" s="17"/>
      <c r="O11" s="17">
        <v>63</v>
      </c>
      <c r="P11" s="17"/>
      <c r="Q11" s="17"/>
      <c r="R11" s="17"/>
      <c r="S11" s="17"/>
      <c r="T11" s="17"/>
      <c r="U11" s="113"/>
      <c r="V11" s="80"/>
      <c r="W11" s="80"/>
      <c r="X11" s="80"/>
      <c r="Y11" s="80">
        <f>SUM(H11:V11)</f>
        <v>6767</v>
      </c>
    </row>
    <row r="12" spans="1:25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27467</v>
      </c>
      <c r="I12" s="17">
        <v>252088</v>
      </c>
      <c r="J12" s="17"/>
      <c r="K12" s="70">
        <v>2500</v>
      </c>
      <c r="L12" s="17">
        <v>400</v>
      </c>
      <c r="M12" s="17">
        <v>3000</v>
      </c>
      <c r="N12" s="17">
        <v>3500</v>
      </c>
      <c r="O12" s="17">
        <v>1400</v>
      </c>
      <c r="P12" s="17">
        <v>22000</v>
      </c>
      <c r="Q12" s="17">
        <v>500</v>
      </c>
      <c r="R12" s="17">
        <v>700</v>
      </c>
      <c r="S12" s="17"/>
      <c r="T12" s="17"/>
      <c r="U12" s="113">
        <v>6214</v>
      </c>
      <c r="V12" s="80"/>
      <c r="W12" s="80">
        <v>1000</v>
      </c>
      <c r="X12" s="80">
        <v>13000</v>
      </c>
      <c r="Y12" s="80">
        <f>SUM(H12:X12)</f>
        <v>333769</v>
      </c>
    </row>
    <row r="13" spans="1:25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11000</v>
      </c>
      <c r="U13" s="113"/>
      <c r="V13" s="80"/>
      <c r="W13" s="80"/>
      <c r="X13" s="80"/>
      <c r="Y13" s="80">
        <f>SUM(H13:V13)</f>
        <v>11000</v>
      </c>
    </row>
    <row r="14" spans="1:25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22750</v>
      </c>
      <c r="I14" s="18">
        <f>SUM(I15:I18)</f>
        <v>0</v>
      </c>
      <c r="J14" s="18">
        <f>SUM(J15:J18)</f>
        <v>0</v>
      </c>
      <c r="K14" s="71">
        <f>SUM(K15:K18)</f>
        <v>0</v>
      </c>
      <c r="L14" s="18">
        <f aca="true" t="shared" si="1" ref="L14:V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8200</v>
      </c>
      <c r="T14" s="18">
        <f t="shared" si="1"/>
        <v>0</v>
      </c>
      <c r="U14" s="114"/>
      <c r="V14" s="81">
        <f t="shared" si="1"/>
        <v>3000</v>
      </c>
      <c r="W14" s="81">
        <f>SUM(W15:W18)</f>
        <v>0</v>
      </c>
      <c r="X14" s="81">
        <f>SUM(X15:X18)</f>
        <v>0</v>
      </c>
      <c r="Y14" s="81">
        <f>SUM(Y15:Y18)</f>
        <v>33950</v>
      </c>
    </row>
    <row r="15" spans="1:25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/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80">
        <v>3000</v>
      </c>
      <c r="W15" s="80"/>
      <c r="X15" s="80"/>
      <c r="Y15" s="80">
        <f>SUM(H15:X15)</f>
        <v>3000</v>
      </c>
    </row>
    <row r="16" spans="1:25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7700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8200</v>
      </c>
      <c r="T16" s="17"/>
      <c r="U16" s="113"/>
      <c r="V16" s="80"/>
      <c r="W16" s="80"/>
      <c r="X16" s="80"/>
      <c r="Y16" s="80">
        <f>SUM(H16:V16)</f>
        <v>15900</v>
      </c>
    </row>
    <row r="17" spans="1:25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>
        <v>1500</v>
      </c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80"/>
      <c r="W17" s="80"/>
      <c r="X17" s="80"/>
      <c r="Y17" s="80">
        <f>SUM(H17:V17)</f>
        <v>1500</v>
      </c>
    </row>
    <row r="18" spans="1:25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>
        <v>13550</v>
      </c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80"/>
      <c r="W18" s="80"/>
      <c r="X18" s="80"/>
      <c r="Y18" s="80">
        <f>SUM(H18:V18)</f>
        <v>13550</v>
      </c>
    </row>
    <row r="19" spans="1:25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7253</v>
      </c>
      <c r="I19" s="14">
        <f>I20+I21+I22</f>
        <v>570553</v>
      </c>
      <c r="J19" s="14">
        <f>J20+J21+J22</f>
        <v>0</v>
      </c>
      <c r="K19" s="72">
        <f>K20+K21+K22</f>
        <v>0</v>
      </c>
      <c r="L19" s="14">
        <f aca="true" t="shared" si="2" ref="L19:V19">L20+L21+L22</f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249579</v>
      </c>
      <c r="V19" s="82">
        <f t="shared" si="2"/>
        <v>0</v>
      </c>
      <c r="W19" s="82">
        <f>W20+W21+W22</f>
        <v>0</v>
      </c>
      <c r="X19" s="82">
        <f>X20+X21+X22</f>
        <v>0</v>
      </c>
      <c r="Y19" s="82">
        <f>Y20+Y21+Y22</f>
        <v>827385</v>
      </c>
    </row>
    <row r="20" spans="1:25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7253</v>
      </c>
      <c r="I20" s="17">
        <v>470784</v>
      </c>
      <c r="J20" s="17"/>
      <c r="K20" s="70"/>
      <c r="L20" s="17"/>
      <c r="M20" s="17"/>
      <c r="N20" s="17"/>
      <c r="O20" s="17"/>
      <c r="P20" s="17"/>
      <c r="Q20" s="17"/>
      <c r="R20" s="17"/>
      <c r="S20" s="17"/>
      <c r="T20" s="17"/>
      <c r="U20" s="113">
        <v>249579</v>
      </c>
      <c r="V20" s="80"/>
      <c r="W20" s="80"/>
      <c r="X20" s="80"/>
      <c r="Y20" s="80">
        <f>SUM(H20:V20)</f>
        <v>727616</v>
      </c>
    </row>
    <row r="21" spans="1:25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99769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80"/>
      <c r="W21" s="80"/>
      <c r="X21" s="80"/>
      <c r="Y21" s="80">
        <f>SUM(H21:V21)</f>
        <v>99769</v>
      </c>
    </row>
    <row r="22" spans="1:25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V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14"/>
      <c r="V22" s="81">
        <f t="shared" si="3"/>
        <v>0</v>
      </c>
      <c r="W22" s="81">
        <f>SUM(W23:W24)</f>
        <v>0</v>
      </c>
      <c r="X22" s="81">
        <f>SUM(X23:X24)</f>
        <v>0</v>
      </c>
      <c r="Y22" s="81">
        <f>SUM(Y23:Y24)</f>
        <v>0</v>
      </c>
    </row>
    <row r="23" spans="1:25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/>
      <c r="V23" s="80"/>
      <c r="W23" s="80"/>
      <c r="X23" s="80"/>
      <c r="Y23" s="80"/>
    </row>
    <row r="24" spans="1:25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80"/>
      <c r="W24" s="80"/>
      <c r="X24" s="80"/>
      <c r="Y24" s="80">
        <f>SUM(H24:V24)</f>
        <v>0</v>
      </c>
    </row>
    <row r="25" spans="1:25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77550</v>
      </c>
      <c r="I25" s="24">
        <f>I9+I19</f>
        <v>830159</v>
      </c>
      <c r="J25" s="24">
        <f>J9+J19</f>
        <v>0</v>
      </c>
      <c r="K25" s="73">
        <f>K9+K19</f>
        <v>3182</v>
      </c>
      <c r="L25" s="24">
        <f aca="true" t="shared" si="4" ref="L25:T25">L9+L19</f>
        <v>11358</v>
      </c>
      <c r="M25" s="24">
        <f t="shared" si="4"/>
        <v>3000</v>
      </c>
      <c r="N25" s="24">
        <f t="shared" si="4"/>
        <v>3500</v>
      </c>
      <c r="O25" s="24">
        <f t="shared" si="4"/>
        <v>1823</v>
      </c>
      <c r="P25" s="24">
        <f t="shared" si="4"/>
        <v>22000</v>
      </c>
      <c r="Q25" s="24">
        <f t="shared" si="4"/>
        <v>500</v>
      </c>
      <c r="R25" s="24">
        <f t="shared" si="4"/>
        <v>700</v>
      </c>
      <c r="S25" s="24">
        <f t="shared" si="4"/>
        <v>8200</v>
      </c>
      <c r="T25" s="24">
        <f t="shared" si="4"/>
        <v>11000</v>
      </c>
      <c r="U25" s="24">
        <f>U9+U19</f>
        <v>255793</v>
      </c>
      <c r="V25" s="83">
        <f>V9+V19</f>
        <v>3000</v>
      </c>
      <c r="W25" s="83">
        <f>W9+W19</f>
        <v>1000</v>
      </c>
      <c r="X25" s="83">
        <f>X9+X19</f>
        <v>13000</v>
      </c>
      <c r="Y25" s="83">
        <f>Y9+Y19</f>
        <v>1245765</v>
      </c>
    </row>
    <row r="26" spans="1:25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534455</v>
      </c>
      <c r="K26" s="74">
        <f>K27</f>
        <v>0</v>
      </c>
      <c r="L26" s="28">
        <f aca="true" t="shared" si="5" ref="L26:Y26">L27</f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28">
        <f>U27</f>
        <v>0</v>
      </c>
      <c r="V26" s="111">
        <f t="shared" si="5"/>
        <v>17018</v>
      </c>
      <c r="W26" s="103">
        <f t="shared" si="5"/>
        <v>0</v>
      </c>
      <c r="X26" s="103">
        <f t="shared" si="5"/>
        <v>0</v>
      </c>
      <c r="Y26" s="105">
        <f t="shared" si="5"/>
        <v>551473</v>
      </c>
    </row>
    <row r="27" spans="1:25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534455</v>
      </c>
      <c r="K27" s="75">
        <f>K28+K32+K35</f>
        <v>0</v>
      </c>
      <c r="L27" s="26">
        <f aca="true" t="shared" si="6" ref="L27:V27">L28+L32+L35</f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 t="shared" si="6"/>
        <v>0</v>
      </c>
      <c r="S27" s="26">
        <f t="shared" si="6"/>
        <v>0</v>
      </c>
      <c r="T27" s="26">
        <f t="shared" si="6"/>
        <v>0</v>
      </c>
      <c r="U27" s="26">
        <f>U28+U32+U35</f>
        <v>0</v>
      </c>
      <c r="V27" s="84">
        <f t="shared" si="6"/>
        <v>17018</v>
      </c>
      <c r="W27" s="46">
        <f>W28+W32+W35</f>
        <v>0</v>
      </c>
      <c r="X27" s="46">
        <f>X28+X32+X35</f>
        <v>0</v>
      </c>
      <c r="Y27" s="90">
        <f>Y28+Y32+Y35</f>
        <v>551473</v>
      </c>
    </row>
    <row r="28" spans="1:25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7" ref="L28:T28">SUM(L29:L30)</f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6">
        <f t="shared" si="7"/>
        <v>0</v>
      </c>
      <c r="U28" s="26">
        <f>SUM(U29:U30)</f>
        <v>0</v>
      </c>
      <c r="V28" s="84">
        <f>SUM(V29:V30:V31)</f>
        <v>17018</v>
      </c>
      <c r="W28" s="84">
        <f>SUM(W29:W30:W31)</f>
        <v>0</v>
      </c>
      <c r="X28" s="84">
        <f>SUM(X29:X30:X31)</f>
        <v>0</v>
      </c>
      <c r="Y28" s="90">
        <f>SUM(Y29:Y30:Y31)</f>
        <v>17018</v>
      </c>
    </row>
    <row r="29" spans="1:25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85"/>
      <c r="W29" s="85"/>
      <c r="X29" s="85"/>
      <c r="Y29" s="106"/>
    </row>
    <row r="30" spans="1:25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85"/>
      <c r="W30" s="85"/>
      <c r="X30" s="85"/>
      <c r="Y30" s="106"/>
    </row>
    <row r="31" spans="1:25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85">
        <v>17018</v>
      </c>
      <c r="W31" s="85"/>
      <c r="X31" s="85"/>
      <c r="Y31" s="106">
        <f>SUM(H31:V31)</f>
        <v>17018</v>
      </c>
    </row>
    <row r="32" spans="1:25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8" ref="L32:V32">SUM(L33:L34)</f>
        <v>0</v>
      </c>
      <c r="M32" s="26">
        <f t="shared" si="8"/>
        <v>0</v>
      </c>
      <c r="N32" s="26">
        <f t="shared" si="8"/>
        <v>0</v>
      </c>
      <c r="O32" s="26">
        <f t="shared" si="8"/>
        <v>0</v>
      </c>
      <c r="P32" s="26">
        <f t="shared" si="8"/>
        <v>0</v>
      </c>
      <c r="Q32" s="26">
        <f t="shared" si="8"/>
        <v>0</v>
      </c>
      <c r="R32" s="26">
        <f t="shared" si="8"/>
        <v>0</v>
      </c>
      <c r="S32" s="26">
        <f t="shared" si="8"/>
        <v>0</v>
      </c>
      <c r="T32" s="26">
        <f t="shared" si="8"/>
        <v>0</v>
      </c>
      <c r="U32" s="26">
        <f>SUM(U33:U34)</f>
        <v>0</v>
      </c>
      <c r="V32" s="84">
        <f t="shared" si="8"/>
        <v>0</v>
      </c>
      <c r="W32" s="84">
        <f>SUM(W33:W34)</f>
        <v>0</v>
      </c>
      <c r="X32" s="84">
        <f>SUM(X33:X34)</f>
        <v>0</v>
      </c>
      <c r="Y32" s="90">
        <f>SUM(Y33:Y34)</f>
        <v>0</v>
      </c>
    </row>
    <row r="33" spans="1:25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85"/>
      <c r="W33" s="85"/>
      <c r="X33" s="85"/>
      <c r="Y33" s="106"/>
    </row>
    <row r="34" spans="1:25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86"/>
      <c r="W34" s="86"/>
      <c r="X34" s="86"/>
      <c r="Y34" s="107"/>
    </row>
    <row r="35" spans="1:25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534455</v>
      </c>
      <c r="K35" s="26">
        <f>SUM(K36:K37)</f>
        <v>0</v>
      </c>
      <c r="L35" s="26">
        <f aca="true" t="shared" si="9" ref="L35:V35">SUM(L36:L37)</f>
        <v>0</v>
      </c>
      <c r="M35" s="26">
        <f t="shared" si="9"/>
        <v>0</v>
      </c>
      <c r="N35" s="26">
        <f>SUM(N36:N37)</f>
        <v>0</v>
      </c>
      <c r="O35" s="26">
        <f t="shared" si="9"/>
        <v>0</v>
      </c>
      <c r="P35" s="26">
        <f t="shared" si="9"/>
        <v>0</v>
      </c>
      <c r="Q35" s="26">
        <f t="shared" si="9"/>
        <v>0</v>
      </c>
      <c r="R35" s="26">
        <f t="shared" si="9"/>
        <v>0</v>
      </c>
      <c r="S35" s="26">
        <f t="shared" si="9"/>
        <v>0</v>
      </c>
      <c r="T35" s="26">
        <f t="shared" si="9"/>
        <v>0</v>
      </c>
      <c r="U35" s="26">
        <f>SUM(U36:U37)</f>
        <v>0</v>
      </c>
      <c r="V35" s="84">
        <f t="shared" si="9"/>
        <v>0</v>
      </c>
      <c r="W35" s="46">
        <f>SUM(W36:W37)</f>
        <v>0</v>
      </c>
      <c r="X35" s="46">
        <f>SUM(X36:X37)</f>
        <v>0</v>
      </c>
      <c r="Y35" s="90">
        <f>SUM(H35:V35)</f>
        <v>534455</v>
      </c>
    </row>
    <row r="36" spans="1:25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4762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86"/>
      <c r="W36" s="86"/>
      <c r="X36" s="86"/>
      <c r="Y36" s="107">
        <f>SUM(H36:X36)</f>
        <v>4762</v>
      </c>
    </row>
    <row r="37" spans="1:25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529693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86"/>
      <c r="W37" s="86"/>
      <c r="X37" s="86"/>
      <c r="Y37" s="107">
        <f>SUM(H37:X37)</f>
        <v>529693</v>
      </c>
    </row>
    <row r="38" spans="1:25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77550</v>
      </c>
      <c r="I38" s="53">
        <f>I25+I26</f>
        <v>830159</v>
      </c>
      <c r="J38" s="53">
        <f>J25+J26</f>
        <v>534455</v>
      </c>
      <c r="K38" s="78">
        <f>K25+K26</f>
        <v>3182</v>
      </c>
      <c r="L38" s="53">
        <f aca="true" t="shared" si="10" ref="L38:T38">L25+L26</f>
        <v>11358</v>
      </c>
      <c r="M38" s="53">
        <f t="shared" si="10"/>
        <v>3000</v>
      </c>
      <c r="N38" s="53">
        <f t="shared" si="10"/>
        <v>3500</v>
      </c>
      <c r="O38" s="53">
        <f t="shared" si="10"/>
        <v>1823</v>
      </c>
      <c r="P38" s="53">
        <f t="shared" si="10"/>
        <v>22000</v>
      </c>
      <c r="Q38" s="53">
        <f t="shared" si="10"/>
        <v>500</v>
      </c>
      <c r="R38" s="53">
        <f t="shared" si="10"/>
        <v>700</v>
      </c>
      <c r="S38" s="53">
        <f t="shared" si="10"/>
        <v>8200</v>
      </c>
      <c r="T38" s="53">
        <f t="shared" si="10"/>
        <v>11000</v>
      </c>
      <c r="U38" s="53">
        <f>U25+U26</f>
        <v>255793</v>
      </c>
      <c r="V38" s="112">
        <f>V25+V26</f>
        <v>20018</v>
      </c>
      <c r="W38" s="104">
        <f>W25+W26</f>
        <v>1000</v>
      </c>
      <c r="X38" s="104">
        <f>X25+X26</f>
        <v>13000</v>
      </c>
      <c r="Y38" s="91">
        <f>Y25+Y26</f>
        <v>1797238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Y1"/>
    <mergeCell ref="A3:Y3"/>
    <mergeCell ref="A4:Y4"/>
    <mergeCell ref="C8:Y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5">
      <c r="A4" s="118">
        <v>2020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/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22" t="s">
        <v>49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127173</v>
      </c>
      <c r="I9" s="36">
        <f t="shared" si="0"/>
        <v>4860</v>
      </c>
      <c r="J9" s="36">
        <f t="shared" si="0"/>
        <v>100</v>
      </c>
      <c r="K9" s="69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132133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89073</v>
      </c>
      <c r="I10" s="17">
        <v>300</v>
      </c>
      <c r="J10" s="17"/>
      <c r="K10" s="70"/>
      <c r="L10" s="17"/>
      <c r="M10" s="17"/>
      <c r="N10" s="17"/>
      <c r="O10" s="80">
        <f>SUM(H10:N10)</f>
        <v>89373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15600</v>
      </c>
      <c r="I11" s="17">
        <v>160</v>
      </c>
      <c r="J11" s="17"/>
      <c r="K11" s="70"/>
      <c r="L11" s="17"/>
      <c r="M11" s="17"/>
      <c r="N11" s="17"/>
      <c r="O11" s="80">
        <f>SUM(H11:N11)</f>
        <v>15760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22500</v>
      </c>
      <c r="I12" s="17">
        <v>4400</v>
      </c>
      <c r="J12" s="17">
        <v>100</v>
      </c>
      <c r="K12" s="70"/>
      <c r="L12" s="17"/>
      <c r="M12" s="17"/>
      <c r="N12" s="17"/>
      <c r="O12" s="80">
        <f>SUM(H12:N12)</f>
        <v>27000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3000</v>
      </c>
      <c r="I19" s="14">
        <f t="shared" si="2"/>
        <v>0</v>
      </c>
      <c r="J19" s="14">
        <f t="shared" si="2"/>
        <v>0</v>
      </c>
      <c r="K19" s="72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3000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3000</v>
      </c>
      <c r="I20" s="17"/>
      <c r="J20" s="17"/>
      <c r="K20" s="70"/>
      <c r="L20" s="17"/>
      <c r="M20" s="17"/>
      <c r="N20" s="17"/>
      <c r="O20" s="80">
        <f>SUM(H20:N20)</f>
        <v>3000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130173</v>
      </c>
      <c r="I25" s="24">
        <f t="shared" si="4"/>
        <v>4860</v>
      </c>
      <c r="J25" s="24">
        <f t="shared" si="4"/>
        <v>100</v>
      </c>
      <c r="K25" s="73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135133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130173</v>
      </c>
      <c r="I37" s="53">
        <f t="shared" si="10"/>
        <v>4860</v>
      </c>
      <c r="J37" s="53">
        <f t="shared" si="10"/>
        <v>100</v>
      </c>
      <c r="K37" s="78">
        <f t="shared" si="10"/>
        <v>0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135133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0" max="20" width="10.421875" style="0" customWidth="1"/>
  </cols>
  <sheetData>
    <row r="1" spans="1:20" ht="15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0" ht="1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5">
      <c r="A4" s="118">
        <v>2020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2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96</v>
      </c>
      <c r="T7" s="99" t="s">
        <v>71</v>
      </c>
      <c r="U7" s="108"/>
      <c r="V7" s="109"/>
    </row>
    <row r="8" spans="1:20" ht="15.75" thickBot="1">
      <c r="A8" s="2">
        <v>2</v>
      </c>
      <c r="B8" s="11">
        <v>1</v>
      </c>
      <c r="C8" s="125" t="s">
        <v>50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</row>
    <row r="9" spans="1:20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53014</v>
      </c>
      <c r="I9" s="36">
        <f>I10+I11+I12+I13+I14</f>
        <v>7493</v>
      </c>
      <c r="J9" s="69">
        <f>J10+J11+J12+J13+J14</f>
        <v>7862</v>
      </c>
      <c r="K9" s="36">
        <f aca="true" t="shared" si="0" ref="K9:T9">K10+K11+K12+K13+K14</f>
        <v>117571</v>
      </c>
      <c r="L9" s="36">
        <f t="shared" si="0"/>
        <v>4586</v>
      </c>
      <c r="M9" s="36">
        <f t="shared" si="0"/>
        <v>34717</v>
      </c>
      <c r="N9" s="36">
        <f t="shared" si="0"/>
        <v>48851</v>
      </c>
      <c r="O9" s="36">
        <f t="shared" si="0"/>
        <v>4395</v>
      </c>
      <c r="P9" s="36">
        <f t="shared" si="0"/>
        <v>18513</v>
      </c>
      <c r="Q9" s="36">
        <f t="shared" si="0"/>
        <v>6529</v>
      </c>
      <c r="R9" s="36">
        <f>R10+R11+R12+R13+R14</f>
        <v>35</v>
      </c>
      <c r="S9" s="36">
        <f>S10+S11+S12+S13+S14</f>
        <v>180</v>
      </c>
      <c r="T9" s="79">
        <f t="shared" si="0"/>
        <v>303746</v>
      </c>
    </row>
    <row r="10" spans="1:20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31309</v>
      </c>
      <c r="I10" s="17">
        <v>6099</v>
      </c>
      <c r="J10" s="70">
        <v>5179</v>
      </c>
      <c r="K10" s="17">
        <v>27829</v>
      </c>
      <c r="L10" s="17">
        <v>2682</v>
      </c>
      <c r="M10" s="17"/>
      <c r="N10" s="17">
        <v>22520</v>
      </c>
      <c r="O10" s="17">
        <v>3065</v>
      </c>
      <c r="P10" s="17">
        <v>15109</v>
      </c>
      <c r="Q10" s="17"/>
      <c r="R10" s="17"/>
      <c r="S10" s="17"/>
      <c r="T10" s="80">
        <f>SUM(H10:Q10)</f>
        <v>113792</v>
      </c>
    </row>
    <row r="11" spans="1:20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5561</v>
      </c>
      <c r="I11" s="17">
        <v>1068</v>
      </c>
      <c r="J11" s="70">
        <v>910</v>
      </c>
      <c r="K11" s="17">
        <v>4870</v>
      </c>
      <c r="L11" s="17">
        <v>470</v>
      </c>
      <c r="M11" s="17"/>
      <c r="N11" s="17">
        <v>3945</v>
      </c>
      <c r="O11" s="17">
        <v>537</v>
      </c>
      <c r="P11" s="17">
        <v>2644</v>
      </c>
      <c r="Q11" s="17"/>
      <c r="R11" s="17"/>
      <c r="S11" s="17"/>
      <c r="T11" s="80">
        <f>SUM(H11:Q11)</f>
        <v>20005</v>
      </c>
    </row>
    <row r="12" spans="1:20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16144</v>
      </c>
      <c r="I12" s="17">
        <v>326</v>
      </c>
      <c r="J12" s="70">
        <v>1773</v>
      </c>
      <c r="K12" s="17">
        <v>84872</v>
      </c>
      <c r="L12" s="17">
        <v>1434</v>
      </c>
      <c r="M12" s="17">
        <v>34717</v>
      </c>
      <c r="N12" s="17">
        <v>22386</v>
      </c>
      <c r="O12" s="17">
        <v>793</v>
      </c>
      <c r="P12" s="17">
        <v>760</v>
      </c>
      <c r="Q12" s="17">
        <v>6529</v>
      </c>
      <c r="R12" s="17">
        <v>35</v>
      </c>
      <c r="S12" s="17">
        <v>180</v>
      </c>
      <c r="T12" s="80">
        <f>SUM(H12:S12)</f>
        <v>169949</v>
      </c>
    </row>
    <row r="13" spans="1:20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80"/>
    </row>
    <row r="14" spans="1:20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T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81">
        <f t="shared" si="1"/>
        <v>0</v>
      </c>
    </row>
    <row r="15" spans="1:20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80"/>
    </row>
    <row r="16" spans="1:20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/>
      <c r="N16" s="17"/>
      <c r="O16" s="17"/>
      <c r="P16" s="17"/>
      <c r="Q16" s="17"/>
      <c r="R16" s="17"/>
      <c r="S16" s="17"/>
      <c r="T16" s="80"/>
    </row>
    <row r="17" spans="1:20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80"/>
    </row>
    <row r="18" spans="1:20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80"/>
    </row>
    <row r="19" spans="1:20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212</v>
      </c>
      <c r="I19" s="14">
        <f>I20+I21+I22</f>
        <v>0</v>
      </c>
      <c r="J19" s="72">
        <f>J20+J21+J22</f>
        <v>0</v>
      </c>
      <c r="K19" s="14">
        <f aca="true" t="shared" si="2" ref="K19:T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760</v>
      </c>
      <c r="O19" s="14">
        <f t="shared" si="2"/>
        <v>0</v>
      </c>
      <c r="P19" s="14">
        <f t="shared" si="2"/>
        <v>75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82">
        <f t="shared" si="2"/>
        <v>1047</v>
      </c>
    </row>
    <row r="20" spans="1:20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212</v>
      </c>
      <c r="I20" s="17"/>
      <c r="J20" s="70"/>
      <c r="K20" s="17"/>
      <c r="L20" s="17"/>
      <c r="M20" s="17"/>
      <c r="N20" s="17">
        <v>760</v>
      </c>
      <c r="O20" s="17"/>
      <c r="P20" s="17">
        <v>75</v>
      </c>
      <c r="Q20" s="17"/>
      <c r="R20" s="17"/>
      <c r="S20" s="17"/>
      <c r="T20" s="80">
        <f>SUM(H20:Q20)</f>
        <v>1047</v>
      </c>
    </row>
    <row r="21" spans="1:20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80"/>
    </row>
    <row r="22" spans="1:20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T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81">
        <f t="shared" si="3"/>
        <v>0</v>
      </c>
    </row>
    <row r="23" spans="1:20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80"/>
    </row>
    <row r="24" spans="1:20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80"/>
    </row>
    <row r="25" spans="1:20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53226</v>
      </c>
      <c r="I25" s="24">
        <f>I9+I19</f>
        <v>7493</v>
      </c>
      <c r="J25" s="73">
        <f>J9+J19</f>
        <v>7862</v>
      </c>
      <c r="K25" s="24">
        <f aca="true" t="shared" si="4" ref="K25:T25">K9+K19</f>
        <v>117571</v>
      </c>
      <c r="L25" s="24">
        <f t="shared" si="4"/>
        <v>4586</v>
      </c>
      <c r="M25" s="24">
        <f t="shared" si="4"/>
        <v>34717</v>
      </c>
      <c r="N25" s="24">
        <f t="shared" si="4"/>
        <v>49611</v>
      </c>
      <c r="O25" s="24">
        <f t="shared" si="4"/>
        <v>4395</v>
      </c>
      <c r="P25" s="24">
        <f t="shared" si="4"/>
        <v>18588</v>
      </c>
      <c r="Q25" s="24">
        <f t="shared" si="4"/>
        <v>6529</v>
      </c>
      <c r="R25" s="24">
        <f>R9+R19</f>
        <v>35</v>
      </c>
      <c r="S25" s="24">
        <f>S9+S19</f>
        <v>180</v>
      </c>
      <c r="T25" s="83">
        <f t="shared" si="4"/>
        <v>304793</v>
      </c>
    </row>
    <row r="26" spans="1:20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T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103">
        <f t="shared" si="5"/>
        <v>0</v>
      </c>
    </row>
    <row r="27" spans="1:20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T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46">
        <f t="shared" si="6"/>
        <v>0</v>
      </c>
    </row>
    <row r="28" spans="1:20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T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46">
        <f t="shared" si="7"/>
        <v>0</v>
      </c>
    </row>
    <row r="29" spans="1:20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61"/>
    </row>
    <row r="30" spans="1:20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61"/>
    </row>
    <row r="31" spans="1:20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T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46">
        <f t="shared" si="8"/>
        <v>0</v>
      </c>
    </row>
    <row r="32" spans="1:20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61"/>
    </row>
    <row r="33" spans="1:20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49"/>
    </row>
    <row r="34" spans="1:20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T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46">
        <f t="shared" si="9"/>
        <v>0</v>
      </c>
    </row>
    <row r="35" spans="1:20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49"/>
    </row>
    <row r="36" spans="1:20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49"/>
    </row>
    <row r="37" spans="1:20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53226</v>
      </c>
      <c r="I37" s="53">
        <f>I25+I26</f>
        <v>7493</v>
      </c>
      <c r="J37" s="78">
        <f>J25+J26</f>
        <v>7862</v>
      </c>
      <c r="K37" s="53">
        <f aca="true" t="shared" si="10" ref="K37:T37">K25+K26</f>
        <v>117571</v>
      </c>
      <c r="L37" s="53">
        <f t="shared" si="10"/>
        <v>4586</v>
      </c>
      <c r="M37" s="53">
        <f t="shared" si="10"/>
        <v>34717</v>
      </c>
      <c r="N37" s="53">
        <f t="shared" si="10"/>
        <v>49611</v>
      </c>
      <c r="O37" s="53">
        <f t="shared" si="10"/>
        <v>4395</v>
      </c>
      <c r="P37" s="53">
        <f t="shared" si="10"/>
        <v>18588</v>
      </c>
      <c r="Q37" s="53">
        <f t="shared" si="10"/>
        <v>6529</v>
      </c>
      <c r="R37" s="53">
        <f>R25+R26</f>
        <v>35</v>
      </c>
      <c r="S37" s="53">
        <f>S25+S26</f>
        <v>180</v>
      </c>
      <c r="T37" s="104">
        <f t="shared" si="10"/>
        <v>304793</v>
      </c>
    </row>
  </sheetData>
  <sheetProtection/>
  <mergeCells count="4">
    <mergeCell ref="A1:T1"/>
    <mergeCell ref="A3:T3"/>
    <mergeCell ref="A4:T4"/>
    <mergeCell ref="C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">
      <c r="A4" s="118">
        <v>2020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/>
      <c r="Q7" s="101" t="s">
        <v>71</v>
      </c>
    </row>
    <row r="8" spans="1:17" ht="15.75" thickBot="1">
      <c r="A8" s="2">
        <v>2</v>
      </c>
      <c r="B8" s="11">
        <v>1</v>
      </c>
      <c r="C8" s="122" t="s">
        <v>51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8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115695</v>
      </c>
      <c r="I9" s="36">
        <f>I10+I11+I12+I13+I14</f>
        <v>15680</v>
      </c>
      <c r="J9" s="36">
        <f>J10+J11+J12+J13+J14</f>
        <v>15514</v>
      </c>
      <c r="K9" s="36">
        <f aca="true" t="shared" si="0" ref="K9:Q9">K10+K11+K12+K13+K14</f>
        <v>1150</v>
      </c>
      <c r="L9" s="36">
        <f t="shared" si="0"/>
        <v>8760</v>
      </c>
      <c r="M9" s="36">
        <f t="shared" si="0"/>
        <v>600</v>
      </c>
      <c r="N9" s="36">
        <f t="shared" si="0"/>
        <v>27498</v>
      </c>
      <c r="O9" s="36">
        <f t="shared" si="0"/>
        <v>800</v>
      </c>
      <c r="P9" s="36">
        <f t="shared" si="0"/>
        <v>0</v>
      </c>
      <c r="Q9" s="79">
        <f t="shared" si="0"/>
        <v>185697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97485</v>
      </c>
      <c r="I10" s="17">
        <v>120</v>
      </c>
      <c r="J10" s="17">
        <v>12279</v>
      </c>
      <c r="K10" s="17"/>
      <c r="L10" s="17">
        <v>5838</v>
      </c>
      <c r="M10" s="17"/>
      <c r="N10" s="17">
        <v>19487</v>
      </c>
      <c r="O10" s="17"/>
      <c r="P10" s="17"/>
      <c r="Q10" s="80">
        <f>SUM(H10:P10)</f>
        <v>135209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17060</v>
      </c>
      <c r="I11" s="17">
        <v>60</v>
      </c>
      <c r="J11" s="17">
        <v>2135</v>
      </c>
      <c r="K11" s="17"/>
      <c r="L11" s="17">
        <v>1022</v>
      </c>
      <c r="M11" s="17"/>
      <c r="N11" s="17">
        <v>3411</v>
      </c>
      <c r="O11" s="17"/>
      <c r="P11" s="17"/>
      <c r="Q11" s="80">
        <f>SUM(H11:P11)</f>
        <v>23688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1150</v>
      </c>
      <c r="I12" s="17">
        <v>15500</v>
      </c>
      <c r="J12" s="17">
        <v>1100</v>
      </c>
      <c r="K12" s="17">
        <v>1150</v>
      </c>
      <c r="L12" s="17">
        <v>1900</v>
      </c>
      <c r="M12" s="17">
        <v>600</v>
      </c>
      <c r="N12" s="17">
        <v>4600</v>
      </c>
      <c r="O12" s="17">
        <v>800</v>
      </c>
      <c r="P12" s="17"/>
      <c r="Q12" s="80">
        <f>SUM(H12:P12)</f>
        <v>26800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400</v>
      </c>
      <c r="J19" s="14">
        <f>J20+J21+J22</f>
        <v>0</v>
      </c>
      <c r="K19" s="14">
        <f aca="true" t="shared" si="2" ref="K19:Q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400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>
        <v>400</v>
      </c>
      <c r="J20" s="17"/>
      <c r="K20" s="17"/>
      <c r="L20" s="17"/>
      <c r="M20" s="17"/>
      <c r="N20" s="17"/>
      <c r="O20" s="17"/>
      <c r="P20" s="17"/>
      <c r="Q20" s="80">
        <f>SUM(H20:P20)</f>
        <v>400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115695</v>
      </c>
      <c r="I25" s="24">
        <f>I9+I19</f>
        <v>16080</v>
      </c>
      <c r="J25" s="24">
        <f>J9+J19</f>
        <v>15514</v>
      </c>
      <c r="K25" s="24">
        <f aca="true" t="shared" si="4" ref="K25:Q25">K9+K19</f>
        <v>1150</v>
      </c>
      <c r="L25" s="24">
        <f t="shared" si="4"/>
        <v>8760</v>
      </c>
      <c r="M25" s="24">
        <f t="shared" si="4"/>
        <v>600</v>
      </c>
      <c r="N25" s="24">
        <f t="shared" si="4"/>
        <v>27498</v>
      </c>
      <c r="O25" s="24">
        <f t="shared" si="4"/>
        <v>800</v>
      </c>
      <c r="P25" s="24">
        <f t="shared" si="4"/>
        <v>0</v>
      </c>
      <c r="Q25" s="83">
        <f t="shared" si="4"/>
        <v>186097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115695</v>
      </c>
      <c r="I37" s="53">
        <f>I25+I26</f>
        <v>16080</v>
      </c>
      <c r="J37" s="53">
        <f>J25+J26</f>
        <v>15514</v>
      </c>
      <c r="K37" s="53">
        <f aca="true" t="shared" si="10" ref="K37:Q37">K25+K26</f>
        <v>1150</v>
      </c>
      <c r="L37" s="53">
        <f t="shared" si="10"/>
        <v>8760</v>
      </c>
      <c r="M37" s="53">
        <f t="shared" si="10"/>
        <v>600</v>
      </c>
      <c r="N37" s="53">
        <f t="shared" si="10"/>
        <v>27498</v>
      </c>
      <c r="O37" s="53">
        <f t="shared" si="10"/>
        <v>800</v>
      </c>
      <c r="P37" s="53">
        <f t="shared" si="10"/>
        <v>0</v>
      </c>
      <c r="Q37" s="104">
        <f t="shared" si="10"/>
        <v>186097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1" width="12.421875" style="0" customWidth="1"/>
    <col min="12" max="12" width="11.421875" style="0" customWidth="1"/>
    <col min="13" max="13" width="13.00390625" style="0" customWidth="1"/>
  </cols>
  <sheetData>
    <row r="1" spans="1:13" ht="15">
      <c r="A1" s="117" t="s">
        <v>118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">
      <c r="A4" s="118">
        <v>2020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92</v>
      </c>
      <c r="M7" s="101" t="s">
        <v>71</v>
      </c>
    </row>
    <row r="8" spans="1:13" ht="15.75" thickBot="1">
      <c r="A8" s="2">
        <v>2</v>
      </c>
      <c r="B8" s="11">
        <v>1</v>
      </c>
      <c r="C8" s="122" t="s">
        <v>52</v>
      </c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3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M9">H10+H11+H12+H13+H14</f>
        <v>12013</v>
      </c>
      <c r="I9" s="36">
        <f t="shared" si="0"/>
        <v>17567</v>
      </c>
      <c r="J9" s="36">
        <f t="shared" si="0"/>
        <v>7914</v>
      </c>
      <c r="K9" s="69">
        <f t="shared" si="0"/>
        <v>1142</v>
      </c>
      <c r="L9" s="37">
        <f t="shared" si="0"/>
        <v>16745</v>
      </c>
      <c r="M9" s="37">
        <f t="shared" si="0"/>
        <v>55381</v>
      </c>
    </row>
    <row r="10" spans="1:16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8181</v>
      </c>
      <c r="I10" s="17">
        <v>12331</v>
      </c>
      <c r="J10" s="17">
        <v>5294</v>
      </c>
      <c r="K10" s="70">
        <v>972</v>
      </c>
      <c r="L10" s="39">
        <v>13995</v>
      </c>
      <c r="M10" s="39">
        <f>SUM(H10:L10)</f>
        <v>40773</v>
      </c>
      <c r="O10" s="110"/>
      <c r="P10" s="110"/>
    </row>
    <row r="11" spans="1:16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1432</v>
      </c>
      <c r="I11" s="17">
        <v>2160</v>
      </c>
      <c r="J11" s="17">
        <v>1995</v>
      </c>
      <c r="K11" s="70">
        <v>170</v>
      </c>
      <c r="L11" s="39">
        <v>2450</v>
      </c>
      <c r="M11" s="39">
        <f>SUM(H11:L11)</f>
        <v>8207</v>
      </c>
      <c r="O11" s="110"/>
      <c r="P11" s="110"/>
    </row>
    <row r="12" spans="1:13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2400</v>
      </c>
      <c r="I12" s="17">
        <v>3076</v>
      </c>
      <c r="J12" s="17">
        <v>625</v>
      </c>
      <c r="K12" s="70"/>
      <c r="L12" s="39">
        <v>300</v>
      </c>
      <c r="M12" s="39">
        <f>SUM(H12:L12)</f>
        <v>6401</v>
      </c>
    </row>
    <row r="13" spans="1:13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</row>
    <row r="14" spans="1:13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M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 t="shared" si="1"/>
        <v>0</v>
      </c>
      <c r="M14" s="40">
        <f t="shared" si="1"/>
        <v>0</v>
      </c>
    </row>
    <row r="15" spans="1:13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</row>
    <row r="16" spans="1:13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</row>
    <row r="17" spans="1:13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</row>
    <row r="18" spans="1:13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</row>
    <row r="19" spans="1:13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M19">H20+H21+H22</f>
        <v>255</v>
      </c>
      <c r="I19" s="14">
        <f t="shared" si="2"/>
        <v>0</v>
      </c>
      <c r="J19" s="14">
        <f t="shared" si="2"/>
        <v>0</v>
      </c>
      <c r="K19" s="72">
        <f t="shared" si="2"/>
        <v>0</v>
      </c>
      <c r="L19" s="42">
        <f t="shared" si="2"/>
        <v>60</v>
      </c>
      <c r="M19" s="42">
        <f t="shared" si="2"/>
        <v>315</v>
      </c>
    </row>
    <row r="20" spans="1:13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255</v>
      </c>
      <c r="I20" s="17"/>
      <c r="J20" s="17"/>
      <c r="K20" s="70"/>
      <c r="L20" s="39">
        <v>60</v>
      </c>
      <c r="M20" s="39">
        <f>SUM(H20:L20)</f>
        <v>315</v>
      </c>
    </row>
    <row r="21" spans="1:13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</row>
    <row r="22" spans="1:13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M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 t="shared" si="3"/>
        <v>0</v>
      </c>
      <c r="M22" s="40">
        <f t="shared" si="3"/>
        <v>0</v>
      </c>
    </row>
    <row r="23" spans="1:13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</row>
    <row r="24" spans="1:13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</row>
    <row r="25" spans="1:13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M25">H9+H19</f>
        <v>12268</v>
      </c>
      <c r="I25" s="24">
        <f t="shared" si="4"/>
        <v>17567</v>
      </c>
      <c r="J25" s="24">
        <f t="shared" si="4"/>
        <v>7914</v>
      </c>
      <c r="K25" s="73">
        <f t="shared" si="4"/>
        <v>1142</v>
      </c>
      <c r="L25" s="44">
        <f t="shared" si="4"/>
        <v>16805</v>
      </c>
      <c r="M25" s="44">
        <f t="shared" si="4"/>
        <v>55696</v>
      </c>
    </row>
    <row r="26" spans="1:13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M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5">
        <f t="shared" si="5"/>
        <v>0</v>
      </c>
    </row>
    <row r="27" spans="1:13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M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 t="shared" si="6"/>
        <v>0</v>
      </c>
      <c r="M27" s="90">
        <f t="shared" si="6"/>
        <v>0</v>
      </c>
    </row>
    <row r="28" spans="1:13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M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 t="shared" si="7"/>
        <v>0</v>
      </c>
      <c r="M28" s="90">
        <f t="shared" si="7"/>
        <v>0</v>
      </c>
    </row>
    <row r="29" spans="1:13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106"/>
    </row>
    <row r="30" spans="1:13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106"/>
    </row>
    <row r="31" spans="1:13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M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 t="shared" si="8"/>
        <v>0</v>
      </c>
      <c r="M31" s="90">
        <f t="shared" si="8"/>
        <v>0</v>
      </c>
    </row>
    <row r="32" spans="1:13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106"/>
    </row>
    <row r="33" spans="1:13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107"/>
    </row>
    <row r="34" spans="1:13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M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 t="shared" si="9"/>
        <v>0</v>
      </c>
      <c r="M34" s="90">
        <f t="shared" si="9"/>
        <v>0</v>
      </c>
    </row>
    <row r="35" spans="1:13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107"/>
    </row>
    <row r="36" spans="1:13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107"/>
    </row>
    <row r="37" spans="1:13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M37">H25+H26</f>
        <v>12268</v>
      </c>
      <c r="I37" s="53">
        <f t="shared" si="10"/>
        <v>17567</v>
      </c>
      <c r="J37" s="53">
        <f t="shared" si="10"/>
        <v>7914</v>
      </c>
      <c r="K37" s="78">
        <f t="shared" si="10"/>
        <v>1142</v>
      </c>
      <c r="L37" s="104">
        <f t="shared" si="10"/>
        <v>16805</v>
      </c>
      <c r="M37" s="91">
        <f t="shared" si="10"/>
        <v>55696</v>
      </c>
    </row>
  </sheetData>
  <sheetProtection/>
  <mergeCells count="4">
    <mergeCell ref="A1:M1"/>
    <mergeCell ref="A3:M3"/>
    <mergeCell ref="A4:M4"/>
    <mergeCell ref="C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2020-02-13T09:08:57Z</cp:lastPrinted>
  <dcterms:created xsi:type="dcterms:W3CDTF">2014-01-08T12:14:20Z</dcterms:created>
  <dcterms:modified xsi:type="dcterms:W3CDTF">2020-02-13T09:09:09Z</dcterms:modified>
  <cp:category/>
  <cp:version/>
  <cp:contentType/>
  <cp:contentStatus/>
</cp:coreProperties>
</file>