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kingston\Testületire\előterjesztések\Tapsony\zárszám 2020\"/>
    </mc:Choice>
  </mc:AlternateContent>
  <xr:revisionPtr revIDLastSave="0" documentId="13_ncr:1_{4253651E-A3A7-405A-A62F-30A67516672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" i="1" l="1"/>
  <c r="D28" i="1" l="1"/>
  <c r="C6" i="1" l="1"/>
  <c r="C12" i="1"/>
  <c r="D12" i="1" s="1"/>
  <c r="B32" i="1" l="1"/>
  <c r="C31" i="1"/>
  <c r="D31" i="1" s="1"/>
  <c r="D32" i="1" s="1"/>
  <c r="B29" i="1"/>
  <c r="D27" i="1"/>
  <c r="C26" i="1"/>
  <c r="D26" i="1" s="1"/>
  <c r="C25" i="1"/>
  <c r="D25" i="1" s="1"/>
  <c r="C24" i="1"/>
  <c r="D24" i="1" s="1"/>
  <c r="C22" i="1"/>
  <c r="D22" i="1" s="1"/>
  <c r="B21" i="1"/>
  <c r="C20" i="1"/>
  <c r="D20" i="1" s="1"/>
  <c r="C19" i="1"/>
  <c r="D19" i="1" s="1"/>
  <c r="C18" i="1"/>
  <c r="D18" i="1" s="1"/>
  <c r="D17" i="1"/>
  <c r="C16" i="1"/>
  <c r="D16" i="1" s="1"/>
  <c r="C15" i="1"/>
  <c r="D15" i="1" s="1"/>
  <c r="C14" i="1"/>
  <c r="D14" i="1" s="1"/>
  <c r="C13" i="1"/>
  <c r="D13" i="1" s="1"/>
  <c r="B11" i="1"/>
  <c r="C10" i="1"/>
  <c r="D10" i="1" s="1"/>
  <c r="C9" i="1"/>
  <c r="D9" i="1" s="1"/>
  <c r="C8" i="1"/>
  <c r="D8" i="1" s="1"/>
  <c r="C7" i="1"/>
  <c r="D6" i="1"/>
  <c r="C11" i="1" l="1"/>
  <c r="C29" i="1"/>
  <c r="C33" i="1" s="1"/>
  <c r="B34" i="1"/>
  <c r="B33" i="1"/>
  <c r="C21" i="1"/>
  <c r="C32" i="1"/>
  <c r="D21" i="1"/>
  <c r="D34" i="1" s="1"/>
  <c r="D7" i="1"/>
  <c r="D11" i="1" s="1"/>
  <c r="D29" i="1"/>
  <c r="C34" i="1" l="1"/>
  <c r="D33" i="1"/>
</calcChain>
</file>

<file path=xl/sharedStrings.xml><?xml version="1.0" encoding="utf-8"?>
<sst xmlns="http://schemas.openxmlformats.org/spreadsheetml/2006/main" count="35" uniqueCount="35">
  <si>
    <t>Megnevezés</t>
  </si>
  <si>
    <t>2021.évre</t>
  </si>
  <si>
    <t>I.Működési célú bevételek és kiadások</t>
  </si>
  <si>
    <t>Önk.működési támogatásai</t>
  </si>
  <si>
    <t>Egyéb működési c.tám.bev.áh.-on belülről</t>
  </si>
  <si>
    <t>Közhatalmi bevételek</t>
  </si>
  <si>
    <t>Működési bevételek</t>
  </si>
  <si>
    <t xml:space="preserve">Működési célú előző évi pénzmaradvány </t>
  </si>
  <si>
    <t>Működési célú bevételek összesen:</t>
  </si>
  <si>
    <t>Személyi juttatások</t>
  </si>
  <si>
    <t>Munkaadókat terhelő járulékok</t>
  </si>
  <si>
    <t>Dologi kiadások</t>
  </si>
  <si>
    <t>Működési célú pénzeszköz átadás</t>
  </si>
  <si>
    <t>Ellátottak pénzbeli juttatásai</t>
  </si>
  <si>
    <t>Egyéb kiadás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</si>
  <si>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</si>
  <si>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</si>
  <si>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</si>
  <si>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</si>
  <si>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</si>
  <si>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</si>
  <si>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</si>
  <si>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</si>
  <si>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</si>
  <si>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</si>
  <si>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Tartalék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</si>
  <si>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</si>
  <si>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</si>
  <si>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</si>
  <si>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</si>
  <si>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</si>
  <si>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</si>
  <si>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2020. évre</t>
  </si>
  <si>
    <t>2022.évre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</si>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</sst>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5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36"/>
  <sheetViews>
    <sheetView tabSelected="1" zoomScaleNormal="100" workbookViewId="0">
      <selection activeCell="A22" sqref="A22"/>
    </sheetView>
  </sheetViews>
  <sheetFormatPr defaultRowHeight="14.4" x14ac:dyDescent="0.3"/>
  <cols>
    <col min="1" max="1" width="42.33203125" customWidth="1"/>
    <col min="2" max="4" width="15.6640625" customWidth="1"/>
  </cols>
  <sheetData>
    <row r="3" spans="1:4" ht="15.6" x14ac:dyDescent="0.3">
      <c r="A3" s="1"/>
      <c r="B3" s="2"/>
      <c r="C3" s="2"/>
      <c r="D3" s="13" t="s">
        <v>34</v>
      </c>
    </row>
    <row r="4" spans="1:4" ht="30" customHeight="1" x14ac:dyDescent="0.3">
      <c r="A4" s="3" t="s">
        <v>0</v>
      </c>
      <c r="B4" s="4" t="s">
        <v>32</v>
      </c>
      <c r="C4" s="4" t="s">
        <v>1</v>
      </c>
      <c r="D4" s="5" t="s">
        <v>33</v>
      </c>
    </row>
    <row r="5" spans="1:4" ht="15.6" x14ac:dyDescent="0.3">
      <c r="A5" s="6" t="s">
        <v>2</v>
      </c>
      <c r="B5" s="7"/>
      <c r="C5" s="7"/>
      <c r="D5" s="7"/>
    </row>
    <row r="6" spans="1:4" ht="20.100000000000001" customHeight="1" x14ac:dyDescent="0.3">
      <c r="A6" s="8" t="s">
        <v>3</v>
      </c>
      <c r="B6" s="7">
        <v>36351015</v>
      </c>
      <c r="C6" s="7">
        <f>B6*1.02</f>
        <v>37078035.299999997</v>
      </c>
      <c r="D6" s="7">
        <f>C6*1.04</f>
        <v>38561156.711999997</v>
      </c>
    </row>
    <row r="7" spans="1:4" ht="20.100000000000001" customHeight="1" x14ac:dyDescent="0.3">
      <c r="A7" s="8" t="s">
        <v>4</v>
      </c>
      <c r="B7" s="7">
        <v>18207163</v>
      </c>
      <c r="C7" s="7">
        <f>B7*1.02</f>
        <v>18571306.260000002</v>
      </c>
      <c r="D7" s="7">
        <f>C7*1.04</f>
        <v>19314158.510400001</v>
      </c>
    </row>
    <row r="8" spans="1:4" ht="15.6" x14ac:dyDescent="0.3">
      <c r="A8" s="9" t="s">
        <v>5</v>
      </c>
      <c r="B8" s="7">
        <v>26739545</v>
      </c>
      <c r="C8" s="7">
        <f t="shared" ref="C8:C31" si="0">B8*1.02</f>
        <v>27274335.900000002</v>
      </c>
      <c r="D8" s="7">
        <f t="shared" ref="D8:D31" si="1">C8*1.04</f>
        <v>28365309.336000003</v>
      </c>
    </row>
    <row r="9" spans="1:4" ht="15.6" x14ac:dyDescent="0.3">
      <c r="A9" s="9" t="s">
        <v>6</v>
      </c>
      <c r="B9" s="7">
        <v>6285459</v>
      </c>
      <c r="C9" s="7">
        <f t="shared" si="0"/>
        <v>6411168.1799999997</v>
      </c>
      <c r="D9" s="7">
        <f t="shared" si="1"/>
        <v>6667614.9072000002</v>
      </c>
    </row>
    <row r="10" spans="1:4" ht="15.6" x14ac:dyDescent="0.3">
      <c r="A10" s="9" t="s">
        <v>7</v>
      </c>
      <c r="B10" s="7">
        <v>0</v>
      </c>
      <c r="C10" s="7">
        <f t="shared" si="0"/>
        <v>0</v>
      </c>
      <c r="D10" s="7">
        <f t="shared" si="1"/>
        <v>0</v>
      </c>
    </row>
    <row r="11" spans="1:4" ht="15.6" x14ac:dyDescent="0.3">
      <c r="A11" s="6" t="s">
        <v>8</v>
      </c>
      <c r="B11" s="10">
        <f>SUM(B6:B10)</f>
        <v>87583182</v>
      </c>
      <c r="C11" s="10">
        <f t="shared" ref="C11:D11" si="2">SUM(C6:C10)</f>
        <v>89334845.640000015</v>
      </c>
      <c r="D11" s="10">
        <f t="shared" si="2"/>
        <v>92908239.465599999</v>
      </c>
    </row>
    <row r="12" spans="1:4" ht="15.6" x14ac:dyDescent="0.3">
      <c r="A12" s="9" t="s">
        <v>9</v>
      </c>
      <c r="B12" s="7">
        <v>45249397</v>
      </c>
      <c r="C12" s="7">
        <f>B12*1.02</f>
        <v>46154384.939999998</v>
      </c>
      <c r="D12" s="7">
        <f>C12*1.04</f>
        <v>48000560.3376</v>
      </c>
    </row>
    <row r="13" spans="1:4" ht="15.6" x14ac:dyDescent="0.3">
      <c r="A13" s="9" t="s">
        <v>10</v>
      </c>
      <c r="B13" s="7">
        <v>7676155</v>
      </c>
      <c r="C13" s="7">
        <f t="shared" si="0"/>
        <v>7829678.1000000006</v>
      </c>
      <c r="D13" s="7">
        <f t="shared" si="1"/>
        <v>8142865.2240000004</v>
      </c>
    </row>
    <row r="14" spans="1:4" ht="15.6" x14ac:dyDescent="0.3">
      <c r="A14" s="9" t="s">
        <v>11</v>
      </c>
      <c r="B14" s="7">
        <v>32992512</v>
      </c>
      <c r="C14" s="7">
        <f t="shared" si="0"/>
        <v>33652362.240000002</v>
      </c>
      <c r="D14" s="7">
        <f t="shared" si="1"/>
        <v>34998456.729600005</v>
      </c>
    </row>
    <row r="15" spans="1:4" ht="15.6" x14ac:dyDescent="0.3">
      <c r="A15" s="9" t="s">
        <v>12</v>
      </c>
      <c r="B15" s="7">
        <v>3850135</v>
      </c>
      <c r="C15" s="7">
        <f t="shared" si="0"/>
        <v>3927137.7</v>
      </c>
      <c r="D15" s="7">
        <f t="shared" si="1"/>
        <v>4084223.2080000001</v>
      </c>
    </row>
    <row r="16" spans="1:4" ht="15.6" x14ac:dyDescent="0.3">
      <c r="A16" s="9" t="s">
        <v>13</v>
      </c>
      <c r="B16" s="7">
        <v>1836000</v>
      </c>
      <c r="C16" s="7">
        <f t="shared" si="0"/>
        <v>1872720</v>
      </c>
      <c r="D16" s="7">
        <f t="shared" si="1"/>
        <v>1947628.8</v>
      </c>
    </row>
    <row r="17" spans="1:4" ht="15.6" x14ac:dyDescent="0.3">
      <c r="A17" s="9" t="s">
        <v>14</v>
      </c>
      <c r="B17" s="7">
        <v>0</v>
      </c>
      <c r="C17" s="7">
        <v>0</v>
      </c>
      <c r="D17" s="7">
        <f t="shared" si="1"/>
        <v>0</v>
      </c>
    </row>
    <row r="18" spans="1:4" ht="15.6" x14ac:dyDescent="0.3">
      <c r="A18" s="9" t="s">
        <v>15</v>
      </c>
      <c r="B18" s="7">
        <v>0</v>
      </c>
      <c r="C18" s="7">
        <f t="shared" si="0"/>
        <v>0</v>
      </c>
      <c r="D18" s="7">
        <f t="shared" si="1"/>
        <v>0</v>
      </c>
    </row>
    <row r="19" spans="1:4" ht="15.6" x14ac:dyDescent="0.3">
      <c r="A19" s="9" t="s">
        <v>16</v>
      </c>
      <c r="B19" s="7">
        <v>988127</v>
      </c>
      <c r="C19" s="7">
        <f t="shared" si="0"/>
        <v>1007889.54</v>
      </c>
      <c r="D19" s="7">
        <f t="shared" si="1"/>
        <v>1048205.1216000001</v>
      </c>
    </row>
    <row r="20" spans="1:4" ht="15.6" x14ac:dyDescent="0.3">
      <c r="A20" s="9" t="s">
        <v>17</v>
      </c>
      <c r="B20" s="7">
        <v>0</v>
      </c>
      <c r="C20" s="7">
        <f t="shared" si="0"/>
        <v>0</v>
      </c>
      <c r="D20" s="7">
        <f t="shared" si="1"/>
        <v>0</v>
      </c>
    </row>
    <row r="21" spans="1:4" ht="15.6" x14ac:dyDescent="0.3">
      <c r="A21" s="6" t="s">
        <v>18</v>
      </c>
      <c r="B21" s="10">
        <f>SUM(B12:B20)</f>
        <v>92592326</v>
      </c>
      <c r="C21" s="10">
        <f t="shared" ref="C21:D21" si="3">SUM(C12:C20)</f>
        <v>94444172.520000011</v>
      </c>
      <c r="D21" s="10">
        <f t="shared" si="3"/>
        <v>98221939.420800015</v>
      </c>
    </row>
    <row r="22" spans="1:4" ht="15.6" x14ac:dyDescent="0.3">
      <c r="A22" s="6" t="s">
        <v>19</v>
      </c>
      <c r="B22" s="7"/>
      <c r="C22" s="7">
        <f t="shared" si="0"/>
        <v>0</v>
      </c>
      <c r="D22" s="7">
        <f t="shared" si="1"/>
        <v>0</v>
      </c>
    </row>
    <row r="23" spans="1:4" ht="15.6" x14ac:dyDescent="0.3">
      <c r="A23" s="9" t="s">
        <v>20</v>
      </c>
      <c r="B23" s="7">
        <f>255000+33754144</f>
        <v>34009144</v>
      </c>
      <c r="C23" s="7">
        <v>15109327</v>
      </c>
      <c r="D23" s="7">
        <v>270504</v>
      </c>
    </row>
    <row r="24" spans="1:4" ht="15.6" x14ac:dyDescent="0.3">
      <c r="A24" s="9" t="s">
        <v>21</v>
      </c>
      <c r="B24" s="7">
        <v>0</v>
      </c>
      <c r="C24" s="7">
        <f t="shared" si="0"/>
        <v>0</v>
      </c>
      <c r="D24" s="7">
        <f t="shared" si="1"/>
        <v>0</v>
      </c>
    </row>
    <row r="25" spans="1:4" ht="15.6" x14ac:dyDescent="0.3">
      <c r="A25" s="9" t="s">
        <v>22</v>
      </c>
      <c r="B25" s="7">
        <v>0</v>
      </c>
      <c r="C25" s="7">
        <f t="shared" si="0"/>
        <v>0</v>
      </c>
      <c r="D25" s="7">
        <f t="shared" si="1"/>
        <v>0</v>
      </c>
    </row>
    <row r="26" spans="1:4" ht="15.6" x14ac:dyDescent="0.3">
      <c r="A26" s="9" t="s">
        <v>23</v>
      </c>
      <c r="B26" s="7">
        <v>0</v>
      </c>
      <c r="C26" s="7">
        <f t="shared" si="0"/>
        <v>0</v>
      </c>
      <c r="D26" s="7">
        <f t="shared" si="1"/>
        <v>0</v>
      </c>
    </row>
    <row r="27" spans="1:4" ht="15.6" x14ac:dyDescent="0.3">
      <c r="A27" s="9" t="s">
        <v>24</v>
      </c>
      <c r="B27" s="7">
        <v>0</v>
      </c>
      <c r="C27" s="7">
        <v>0</v>
      </c>
      <c r="D27" s="7">
        <f t="shared" si="1"/>
        <v>0</v>
      </c>
    </row>
    <row r="28" spans="1:4" ht="15.6" x14ac:dyDescent="0.3">
      <c r="A28" s="9" t="s">
        <v>25</v>
      </c>
      <c r="B28" s="7">
        <v>0</v>
      </c>
      <c r="C28" s="7">
        <v>0</v>
      </c>
      <c r="D28" s="7">
        <f>19859174-10914865+100000-1113</f>
        <v>9043196</v>
      </c>
    </row>
    <row r="29" spans="1:4" ht="16.2" x14ac:dyDescent="0.3">
      <c r="A29" s="6" t="s">
        <v>26</v>
      </c>
      <c r="B29" s="11">
        <f>SUM(B23:B28)</f>
        <v>34009144</v>
      </c>
      <c r="C29" s="11">
        <f t="shared" ref="C29:D29" si="4">SUM(C23:C28)</f>
        <v>15109327</v>
      </c>
      <c r="D29" s="11">
        <f t="shared" si="4"/>
        <v>9313700</v>
      </c>
    </row>
    <row r="30" spans="1:4" ht="15.6" x14ac:dyDescent="0.3">
      <c r="A30" s="9" t="s">
        <v>27</v>
      </c>
      <c r="B30" s="7">
        <v>29000000</v>
      </c>
      <c r="C30" s="7">
        <v>10000000</v>
      </c>
      <c r="D30" s="7">
        <v>4000000</v>
      </c>
    </row>
    <row r="31" spans="1:4" ht="15.6" x14ac:dyDescent="0.3">
      <c r="A31" s="9" t="s">
        <v>28</v>
      </c>
      <c r="B31" s="7">
        <v>0</v>
      </c>
      <c r="C31" s="7">
        <f t="shared" si="0"/>
        <v>0</v>
      </c>
      <c r="D31" s="7">
        <f t="shared" si="1"/>
        <v>0</v>
      </c>
    </row>
    <row r="32" spans="1:4" ht="15.6" x14ac:dyDescent="0.3">
      <c r="A32" s="6" t="s">
        <v>29</v>
      </c>
      <c r="B32" s="10">
        <f>SUM(B30:B31)</f>
        <v>29000000</v>
      </c>
      <c r="C32" s="10">
        <f t="shared" ref="C32:D32" si="5">SUM(C30:C31)</f>
        <v>10000000</v>
      </c>
      <c r="D32" s="10">
        <f t="shared" si="5"/>
        <v>4000000</v>
      </c>
    </row>
    <row r="33" spans="1:4" ht="39.9" customHeight="1" x14ac:dyDescent="0.3">
      <c r="A33" s="12" t="s">
        <v>30</v>
      </c>
      <c r="B33" s="5">
        <f>B11+B29</f>
        <v>121592326</v>
      </c>
      <c r="C33" s="5">
        <f t="shared" ref="C33:D33" si="6">C11+C29</f>
        <v>104444172.64000002</v>
      </c>
      <c r="D33" s="5">
        <f t="shared" si="6"/>
        <v>102221939.4656</v>
      </c>
    </row>
    <row r="34" spans="1:4" ht="39.9" customHeight="1" x14ac:dyDescent="0.3">
      <c r="A34" s="12" t="s">
        <v>31</v>
      </c>
      <c r="B34" s="5">
        <f>B21+B32</f>
        <v>121592326</v>
      </c>
      <c r="C34" s="5">
        <f t="shared" ref="C34:D34" si="7">C21+C32</f>
        <v>104444172.52000001</v>
      </c>
      <c r="D34" s="5">
        <f t="shared" si="7"/>
        <v>102221939.42080002</v>
      </c>
    </row>
    <row r="36" spans="1:4" x14ac:dyDescent="0.3">
      <c r="D36" s="14"/>
    </row>
  </sheetData>
  <printOptions horizontalCentered="1"/>
  <pageMargins left="0.51181102362204722" right="0.51181102362204722" top="1.1811023622047245" bottom="0.55118110236220474" header="0.31496062992125984" footer="0.31496062992125984"/>
  <pageSetup paperSize="9" orientation="portrait" verticalDpi="300" r:id="rId1"/>
  <headerFooter>
    <oddHeader>&amp;C&amp;"Times New Roman,Normál"&amp;12 10. melléklet
a 3/2020. (VII.14.) önkormányzati rendelethez
A 2019. évet követő három év tervezett bevételi és kiadási előírányzata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Szabina</cp:lastModifiedBy>
  <cp:lastPrinted>2020-07-10T19:30:53Z</cp:lastPrinted>
  <dcterms:created xsi:type="dcterms:W3CDTF">2020-07-05T16:26:36Z</dcterms:created>
  <dcterms:modified xsi:type="dcterms:W3CDTF">2020-07-10T19:30:53Z</dcterms:modified>
</cp:coreProperties>
</file>