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6.1. sz. mell Kornisné Kp. " sheetId="1" r:id="rId1"/>
  </sheets>
  <definedNames>
    <definedName name="_xlnm.Print_Titles" localSheetId="0">'9.6.1. sz. mell Kornisné Kp. '!$1:$6</definedName>
  </definedNames>
  <calcPr calcId="145621"/>
</workbook>
</file>

<file path=xl/calcChain.xml><?xml version="1.0" encoding="utf-8"?>
<calcChain xmlns="http://schemas.openxmlformats.org/spreadsheetml/2006/main">
  <c r="C53" i="1" l="1"/>
  <c r="C52" i="1" s="1"/>
  <c r="C49" i="1"/>
  <c r="C48" i="1"/>
  <c r="C47" i="1"/>
  <c r="C46" i="1"/>
  <c r="C58" i="1" s="1"/>
  <c r="C41" i="1"/>
  <c r="C38" i="1"/>
  <c r="C31" i="1"/>
  <c r="C26" i="1"/>
  <c r="C20" i="1"/>
  <c r="C19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<sst xmlns="http://schemas.openxmlformats.org/spreadsheetml/2006/main" count="112" uniqueCount="98">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</sst>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7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rgb="FF92D050"/>
  </sheetPr>
  <dimension ref="A1:C60"/>
  <sheetViews>
    <sheetView tabSelected="1" view="pageLayout" topLeftCell="A64" zoomScaleNormal="130" workbookViewId="0">
      <selection activeCell="D2" sqref="D2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5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9027126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7034880</v>
      </c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1899418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f>76652+16176</f>
        <v>92828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3" s="37" customFormat="1" ht="12" customHeight="1" x14ac:dyDescent="0.2">
      <c r="A33" s="45" t="s">
        <v>63</v>
      </c>
      <c r="B33" s="48" t="s">
        <v>64</v>
      </c>
      <c r="C33" s="36"/>
    </row>
    <row r="34" spans="1:3" s="28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2" t="s">
        <v>67</v>
      </c>
      <c r="B35" s="43" t="s">
        <v>68</v>
      </c>
      <c r="C35" s="44"/>
    </row>
    <row r="36" spans="1:3" s="28" customFormat="1" ht="12" customHeight="1" thickBot="1" x14ac:dyDescent="0.25">
      <c r="A36" s="42" t="s">
        <v>69</v>
      </c>
      <c r="B36" s="43" t="s">
        <v>70</v>
      </c>
      <c r="C36" s="51"/>
    </row>
    <row r="37" spans="1:3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9027126</v>
      </c>
    </row>
    <row r="38" spans="1:3" s="28" customFormat="1" ht="12" customHeight="1" thickBot="1" x14ac:dyDescent="0.25">
      <c r="A38" s="53" t="s">
        <v>73</v>
      </c>
      <c r="B38" s="43" t="s">
        <v>74</v>
      </c>
      <c r="C38" s="52">
        <f>+C39+C40+C41</f>
        <v>161602496</v>
      </c>
    </row>
    <row r="39" spans="1:3" s="28" customFormat="1" ht="12" customHeight="1" x14ac:dyDescent="0.2">
      <c r="A39" s="45" t="s">
        <v>75</v>
      </c>
      <c r="B39" s="46" t="s">
        <v>76</v>
      </c>
      <c r="C39" s="47">
        <v>4393962</v>
      </c>
    </row>
    <row r="40" spans="1:3" s="37" customFormat="1" ht="12" customHeight="1" x14ac:dyDescent="0.2">
      <c r="A40" s="45" t="s">
        <v>77</v>
      </c>
      <c r="B40" s="48" t="s">
        <v>78</v>
      </c>
      <c r="C40" s="36"/>
    </row>
    <row r="41" spans="1:3" s="37" customFormat="1" ht="15" customHeight="1" thickBot="1" x14ac:dyDescent="0.25">
      <c r="A41" s="32" t="s">
        <v>79</v>
      </c>
      <c r="B41" s="49" t="s">
        <v>80</v>
      </c>
      <c r="C41" s="54">
        <f>158859813-95600+74000+220321-1850000</f>
        <v>157208534</v>
      </c>
    </row>
    <row r="42" spans="1:3" s="37" customFormat="1" ht="15" customHeight="1" thickBot="1" x14ac:dyDescent="0.25">
      <c r="A42" s="53" t="s">
        <v>81</v>
      </c>
      <c r="B42" s="55" t="s">
        <v>82</v>
      </c>
      <c r="C42" s="52">
        <f>+C37+C38</f>
        <v>170629622</v>
      </c>
    </row>
    <row r="43" spans="1:3" x14ac:dyDescent="0.2">
      <c r="A43" s="56"/>
      <c r="B43" s="57"/>
      <c r="C43" s="58"/>
    </row>
    <row r="44" spans="1:3" s="22" customFormat="1" ht="16.5" customHeight="1" thickBot="1" x14ac:dyDescent="0.25">
      <c r="A44" s="59"/>
      <c r="B44" s="60"/>
      <c r="C44" s="61"/>
    </row>
    <row r="45" spans="1:3" s="65" customFormat="1" ht="12" customHeight="1" thickBot="1" x14ac:dyDescent="0.25">
      <c r="A45" s="62"/>
      <c r="B45" s="63" t="s">
        <v>83</v>
      </c>
      <c r="C45" s="64"/>
    </row>
    <row r="46" spans="1:3" ht="12" customHeight="1" thickBot="1" x14ac:dyDescent="0.25">
      <c r="A46" s="42" t="s">
        <v>14</v>
      </c>
      <c r="B46" s="43" t="s">
        <v>84</v>
      </c>
      <c r="C46" s="27">
        <f>SUM(C47:C51)</f>
        <v>169816791</v>
      </c>
    </row>
    <row r="47" spans="1:3" ht="12" customHeight="1" x14ac:dyDescent="0.2">
      <c r="A47" s="32" t="s">
        <v>16</v>
      </c>
      <c r="B47" s="39" t="s">
        <v>85</v>
      </c>
      <c r="C47" s="66">
        <f>125254356-80000+64144+13536-265726-117000-1170000+877500</f>
        <v>124576810</v>
      </c>
    </row>
    <row r="48" spans="1:3" ht="12" customHeight="1" x14ac:dyDescent="0.2">
      <c r="A48" s="32" t="s">
        <v>18</v>
      </c>
      <c r="B48" s="33" t="s">
        <v>86</v>
      </c>
      <c r="C48" s="67">
        <f>25669667-15600+12508+2640-51817-22700+292500</f>
        <v>25887198</v>
      </c>
    </row>
    <row r="49" spans="1:3" ht="12" customHeight="1" x14ac:dyDescent="0.2">
      <c r="A49" s="32" t="s">
        <v>20</v>
      </c>
      <c r="B49" s="33" t="s">
        <v>87</v>
      </c>
      <c r="C49" s="67">
        <f>20525219+220321+317543-1850000+139700</f>
        <v>19352783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5" customFormat="1" ht="12" customHeight="1" thickBot="1" x14ac:dyDescent="0.25">
      <c r="A52" s="42" t="s">
        <v>38</v>
      </c>
      <c r="B52" s="43" t="s">
        <v>90</v>
      </c>
      <c r="C52" s="27">
        <f>SUM(C53:C55)</f>
        <v>812831</v>
      </c>
    </row>
    <row r="53" spans="1:3" ht="12" customHeight="1" x14ac:dyDescent="0.2">
      <c r="A53" s="32" t="s">
        <v>40</v>
      </c>
      <c r="B53" s="39" t="s">
        <v>91</v>
      </c>
      <c r="C53" s="47">
        <f>738831+74000</f>
        <v>812831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68" t="s">
        <v>96</v>
      </c>
      <c r="C58" s="69">
        <f>+C46+C52+C57</f>
        <v>170629622</v>
      </c>
    </row>
    <row r="59" spans="1:3" ht="14.25" customHeight="1" thickBot="1" x14ac:dyDescent="0.25">
      <c r="C59" s="71"/>
    </row>
    <row r="60" spans="1:3" ht="13.5" thickBot="1" x14ac:dyDescent="0.25">
      <c r="A60" s="72" t="s">
        <v>97</v>
      </c>
      <c r="B60" s="73"/>
      <c r="C60" s="74">
        <v>40.369999999999997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26. számú melléklet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2019-07-26T08:04:00Z</dcterms:created>
  <dcterms:modified xsi:type="dcterms:W3CDTF">2019-07-26T08:04:01Z</dcterms:modified>
</cp:coreProperties>
</file>