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 s="1"/>
  <c r="C49" i="1"/>
  <c r="C48" i="1"/>
  <c r="C47" i="1"/>
  <c r="C46" i="1"/>
  <c r="C58" i="1" s="1"/>
  <c r="C41" i="1"/>
  <c r="C38" i="1"/>
  <c r="C31" i="1"/>
  <c r="C26" i="1"/>
  <c r="C20" i="1"/>
  <c r="C19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<sst xmlns="http://schemas.openxmlformats.org/spreadsheetml/2006/main" count="112" uniqueCount="98">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</sst>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C60"/>
  <sheetViews>
    <sheetView tabSelected="1" view="pageLayout" topLeftCell="A64" zoomScaleNormal="130" workbookViewId="0">
      <selection activeCell="D2" sqref="D2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5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9027126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7034880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1899418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f>76652+16176</f>
        <v>92828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9027126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2">
        <f>+C39+C40+C41</f>
        <v>161602496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4393962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4">
        <f>158859813-95600+74000+220321-1850000</f>
        <v>157208534</v>
      </c>
    </row>
    <row r="42" spans="1:3" s="37" customFormat="1" ht="15" customHeight="1" thickBot="1" x14ac:dyDescent="0.25">
      <c r="A42" s="53" t="s">
        <v>81</v>
      </c>
      <c r="B42" s="55" t="s">
        <v>82</v>
      </c>
      <c r="C42" s="52">
        <f>+C37+C38</f>
        <v>170629622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5" customFormat="1" ht="12" customHeight="1" thickBot="1" x14ac:dyDescent="0.25">
      <c r="A45" s="62"/>
      <c r="B45" s="63" t="s">
        <v>83</v>
      </c>
      <c r="C45" s="64"/>
    </row>
    <row r="46" spans="1:3" ht="12" customHeight="1" thickBot="1" x14ac:dyDescent="0.25">
      <c r="A46" s="42" t="s">
        <v>14</v>
      </c>
      <c r="B46" s="43" t="s">
        <v>84</v>
      </c>
      <c r="C46" s="27">
        <f>SUM(C47:C51)</f>
        <v>169816791</v>
      </c>
    </row>
    <row r="47" spans="1:3" ht="12" customHeight="1" x14ac:dyDescent="0.2">
      <c r="A47" s="32" t="s">
        <v>16</v>
      </c>
      <c r="B47" s="39" t="s">
        <v>85</v>
      </c>
      <c r="C47" s="66">
        <f>125254356-80000+64144+13536-265726-117000-1170000+877500</f>
        <v>124576810</v>
      </c>
    </row>
    <row r="48" spans="1:3" ht="12" customHeight="1" x14ac:dyDescent="0.2">
      <c r="A48" s="32" t="s">
        <v>18</v>
      </c>
      <c r="B48" s="33" t="s">
        <v>86</v>
      </c>
      <c r="C48" s="67">
        <f>25669667-15600+12508+2640-51817-22700+292500</f>
        <v>25887198</v>
      </c>
    </row>
    <row r="49" spans="1:3" ht="12" customHeight="1" x14ac:dyDescent="0.2">
      <c r="A49" s="32" t="s">
        <v>20</v>
      </c>
      <c r="B49" s="33" t="s">
        <v>87</v>
      </c>
      <c r="C49" s="67">
        <f>20525219+220321+317543-1850000+139700</f>
        <v>19352783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5" customFormat="1" ht="12" customHeight="1" thickBot="1" x14ac:dyDescent="0.25">
      <c r="A52" s="42" t="s">
        <v>38</v>
      </c>
      <c r="B52" s="43" t="s">
        <v>90</v>
      </c>
      <c r="C52" s="27">
        <f>SUM(C53:C55)</f>
        <v>812831</v>
      </c>
    </row>
    <row r="53" spans="1:3" ht="12" customHeight="1" x14ac:dyDescent="0.2">
      <c r="A53" s="32" t="s">
        <v>40</v>
      </c>
      <c r="B53" s="39" t="s">
        <v>91</v>
      </c>
      <c r="C53" s="47">
        <f>738831+74000</f>
        <v>812831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68" t="s">
        <v>96</v>
      </c>
      <c r="C58" s="69">
        <f>+C46+C52+C57</f>
        <v>170629622</v>
      </c>
    </row>
    <row r="59" spans="1:3" ht="14.25" customHeight="1" thickBot="1" x14ac:dyDescent="0.25">
      <c r="C59" s="71"/>
    </row>
    <row r="60" spans="1:3" ht="13.5" thickBot="1" x14ac:dyDescent="0.25">
      <c r="A60" s="72" t="s">
        <v>97</v>
      </c>
      <c r="B60" s="73"/>
      <c r="C60" s="74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2019-07-26T08:04:00Z</dcterms:created>
  <dcterms:modified xsi:type="dcterms:W3CDTF">2019-07-26T08:04:01Z</dcterms:modified>
</cp:coreProperties>
</file>