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3. sz. melléklet" sheetId="1" r:id="rId1"/>
  </sheets>
  <calcPr calcId="145621"/>
</workbook>
</file>

<file path=xl/calcChain.xml><?xml version="1.0" encoding="utf-8"?>
<calcChain xmlns="http://schemas.openxmlformats.org/spreadsheetml/2006/main">
  <c r="F11" i="1" l="1"/>
  <c r="I11" i="1" s="1"/>
  <c r="F12" i="1"/>
  <c r="I12" i="1"/>
  <c r="F13" i="1"/>
  <c r="I13" i="1"/>
  <c r="F14" i="1"/>
  <c r="I14" i="1"/>
  <c r="E19" i="1"/>
  <c r="E16" i="1" s="1"/>
  <c r="E15" i="1" s="1"/>
  <c r="H28" i="1"/>
  <c r="I28" i="1"/>
  <c r="H29" i="1"/>
  <c r="I29" i="1"/>
  <c r="E31" i="1"/>
  <c r="E30" i="1" s="1"/>
  <c r="H33" i="1"/>
  <c r="H38" i="1" s="1"/>
  <c r="E34" i="1"/>
  <c r="I34" i="1" s="1"/>
  <c r="F15" i="1" l="1"/>
  <c r="F33" i="1" s="1"/>
  <c r="I15" i="1"/>
  <c r="I33" i="1" s="1"/>
  <c r="I38" i="1" s="1"/>
  <c r="E33" i="1"/>
  <c r="E38" i="1" s="1"/>
  <c r="G30" i="1"/>
  <c r="G33" i="1" s="1"/>
  <c r="G38" i="1" s="1"/>
  <c r="I30" i="1"/>
  <c r="F34" i="1"/>
  <c r="E37" i="1"/>
  <c r="F38" i="1" l="1"/>
</calcChain>
</file>

<file path=xl/sharedStrings.xml><?xml version="1.0" encoding="utf-8"?>
<sst xmlns="http://schemas.openxmlformats.org/spreadsheetml/2006/main" count="54" uniqueCount="54">
  <si>
    <t>1/2. Önkormányzat kiadásai mindösszesen</t>
  </si>
  <si>
    <t>Finanszírozási kiadások</t>
  </si>
  <si>
    <t>-Áht-n belüli megelőlegzések vf.</t>
  </si>
  <si>
    <t>Belföldi finaqnszírozási kiadás</t>
  </si>
  <si>
    <t>Finanszírozási kiadás</t>
  </si>
  <si>
    <t>K9</t>
  </si>
  <si>
    <t>Költségvetési kiadások</t>
  </si>
  <si>
    <t>Lakástámogatás</t>
  </si>
  <si>
    <t>Egyéb felh. c. tám. Áht-n belül</t>
  </si>
  <si>
    <t>Egyéb felhalmozási célú kiadás</t>
  </si>
  <si>
    <t>K8</t>
  </si>
  <si>
    <t>Felújítások</t>
  </si>
  <si>
    <t>K7</t>
  </si>
  <si>
    <t>Beruházás</t>
  </si>
  <si>
    <t>K6</t>
  </si>
  <si>
    <t>- Céltartalék</t>
  </si>
  <si>
    <t>- Általános</t>
  </si>
  <si>
    <t>Tartalék</t>
  </si>
  <si>
    <t>Egyéb műk. c. tám. Áht-n kívül</t>
  </si>
  <si>
    <t xml:space="preserve">      - Iskolai étkezéshez</t>
  </si>
  <si>
    <t xml:space="preserve">      - Óvodai étkezéshez</t>
  </si>
  <si>
    <t xml:space="preserve">      - Óvoda</t>
  </si>
  <si>
    <t xml:space="preserve">    ebből:</t>
  </si>
  <si>
    <t>- Lukácsházi Óvodafennt. Társ.</t>
  </si>
  <si>
    <t>- Hivatal működése</t>
  </si>
  <si>
    <t>Ebből:</t>
  </si>
  <si>
    <t>Egyéb műk. c. tám. Áht-n belül</t>
  </si>
  <si>
    <t>Egyéb működési kiadás</t>
  </si>
  <si>
    <t>K5</t>
  </si>
  <si>
    <t>Ellátottak pénzbeli juttatásai</t>
  </si>
  <si>
    <t>K4</t>
  </si>
  <si>
    <t>Dologi kiadások</t>
  </si>
  <si>
    <t>K3</t>
  </si>
  <si>
    <t>Munkaadót terhelő jár. és Szocho</t>
  </si>
  <si>
    <t>K2</t>
  </si>
  <si>
    <t>Személyi juttatás</t>
  </si>
  <si>
    <t>K1</t>
  </si>
  <si>
    <t>1/2. Önkormányzat kiadásai</t>
  </si>
  <si>
    <t>1. Cím Kőszegpaty község Önkormányzat</t>
  </si>
  <si>
    <t>Összesen</t>
  </si>
  <si>
    <t>Felhalm.</t>
  </si>
  <si>
    <t>Felh.c</t>
  </si>
  <si>
    <t>Műk.c</t>
  </si>
  <si>
    <t>Részlet</t>
  </si>
  <si>
    <t>Megnevezés</t>
  </si>
  <si>
    <t>Rovat</t>
  </si>
  <si>
    <t>E</t>
  </si>
  <si>
    <t>D</t>
  </si>
  <si>
    <t>C</t>
  </si>
  <si>
    <t>B</t>
  </si>
  <si>
    <t>A</t>
  </si>
  <si>
    <t>Adatok Ft-ban</t>
  </si>
  <si>
    <t>3. melléklet</t>
  </si>
  <si>
    <t>Kőszegpaty Község Önkormányzatának 2020. évi költségvetési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</si>
</sst>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49" fontId="0" fillId="0" borderId="0" xfId="0" applyNumberFormat="1"/>
    <xf numFmtId="0" fontId="0" fillId="0" borderId="0" xfId="0" applyFont="1"/>
    <xf numFmtId="0" fontId="1" fillId="0" borderId="0" xfId="0" applyFont="1"/>
    <xf numFmtId="49" fontId="1" fillId="0" borderId="0" xfId="0" applyNumberFormat="1" applyFont="1"/>
    <xf numFmtId="49" fontId="0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/>
    <xf numFmtId="3" fontId="1" fillId="0" borderId="1" xfId="0" applyNumberFormat="1" applyFont="1" applyFill="1" applyBorder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0" fontId="0" fillId="0" borderId="0" xfId="0" applyFont="1" applyAlignment="1">
      <alignment horizontal="center" vertical="center"/>
    </xf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0" fontId="0" fillId="0" borderId="17" xfId="0" applyFont="1" applyFill="1" applyBorder="1"/>
    <xf numFmtId="3" fontId="0" fillId="0" borderId="18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/>
    <xf numFmtId="3" fontId="0" fillId="0" borderId="21" xfId="0" applyNumberFormat="1" applyFill="1" applyBorder="1"/>
    <xf numFmtId="0" fontId="0" fillId="0" borderId="23" xfId="0" applyFont="1" applyFill="1" applyBorder="1"/>
    <xf numFmtId="3" fontId="1" fillId="0" borderId="24" xfId="0" applyNumberFormat="1" applyFont="1" applyFill="1" applyBorder="1"/>
    <xf numFmtId="3" fontId="1" fillId="0" borderId="25" xfId="0" applyNumberFormat="1" applyFont="1" applyFill="1" applyBorder="1"/>
    <xf numFmtId="3" fontId="1" fillId="0" borderId="26" xfId="0" applyNumberFormat="1" applyFont="1" applyFill="1" applyBorder="1"/>
    <xf numFmtId="3" fontId="1" fillId="0" borderId="27" xfId="0" applyNumberFormat="1" applyFont="1" applyFill="1" applyBorder="1"/>
    <xf numFmtId="0" fontId="1" fillId="0" borderId="29" xfId="0" applyFont="1" applyFill="1" applyBorder="1"/>
    <xf numFmtId="3" fontId="3" fillId="0" borderId="9" xfId="0" applyNumberFormat="1" applyFont="1" applyFill="1" applyBorder="1"/>
    <xf numFmtId="3" fontId="1" fillId="0" borderId="30" xfId="0" applyNumberFormat="1" applyFont="1" applyFill="1" applyBorder="1"/>
    <xf numFmtId="49" fontId="1" fillId="0" borderId="28" xfId="0" applyNumberFormat="1" applyFont="1" applyFill="1" applyBorder="1" applyAlignment="1">
      <alignment horizontal="left"/>
    </xf>
    <xf numFmtId="49" fontId="1" fillId="0" borderId="25" xfId="0" applyNumberFormat="1" applyFont="1" applyFill="1" applyBorder="1" applyAlignment="1">
      <alignment horizontal="left"/>
    </xf>
    <xf numFmtId="3" fontId="0" fillId="0" borderId="0" xfId="0" applyNumberFormat="1"/>
    <xf numFmtId="3" fontId="1" fillId="0" borderId="31" xfId="0" applyNumberFormat="1" applyFont="1" applyFill="1" applyBorder="1"/>
    <xf numFmtId="49" fontId="0" fillId="0" borderId="14" xfId="0" applyNumberFormat="1" applyFont="1" applyFill="1" applyBorder="1"/>
    <xf numFmtId="49" fontId="0" fillId="0" borderId="16" xfId="0" applyNumberFormat="1" applyFill="1" applyBorder="1"/>
    <xf numFmtId="49" fontId="0" fillId="0" borderId="20" xfId="0" applyNumberFormat="1" applyFont="1" applyFill="1" applyBorder="1"/>
    <xf numFmtId="49" fontId="0" fillId="0" borderId="22" xfId="0" applyNumberFormat="1" applyFill="1" applyBorder="1"/>
    <xf numFmtId="0" fontId="4" fillId="0" borderId="0" xfId="0" applyFont="1"/>
    <xf numFmtId="3" fontId="4" fillId="0" borderId="0" xfId="0" applyNumberFormat="1" applyFont="1"/>
    <xf numFmtId="3" fontId="4" fillId="0" borderId="18" xfId="0" applyNumberFormat="1" applyFont="1" applyFill="1" applyBorder="1"/>
    <xf numFmtId="3" fontId="4" fillId="0" borderId="19" xfId="0" applyNumberFormat="1" applyFont="1" applyFill="1" applyBorder="1"/>
    <xf numFmtId="3" fontId="4" fillId="0" borderId="20" xfId="0" applyNumberFormat="1" applyFont="1" applyFill="1" applyBorder="1"/>
    <xf numFmtId="3" fontId="4" fillId="0" borderId="21" xfId="0" applyNumberFormat="1" applyFont="1" applyFill="1" applyBorder="1"/>
    <xf numFmtId="49" fontId="4" fillId="0" borderId="20" xfId="0" applyNumberFormat="1" applyFont="1" applyFill="1" applyBorder="1"/>
    <xf numFmtId="49" fontId="4" fillId="0" borderId="22" xfId="0" applyNumberFormat="1" applyFont="1" applyFill="1" applyBorder="1"/>
    <xf numFmtId="0" fontId="4" fillId="0" borderId="23" xfId="0" applyFont="1" applyFill="1" applyBorder="1"/>
    <xf numFmtId="3" fontId="1" fillId="0" borderId="32" xfId="0" applyNumberFormat="1" applyFont="1" applyFill="1" applyBorder="1"/>
    <xf numFmtId="3" fontId="1" fillId="0" borderId="33" xfId="0" applyNumberFormat="1" applyFont="1" applyFill="1" applyBorder="1"/>
    <xf numFmtId="3" fontId="1" fillId="0" borderId="34" xfId="0" applyNumberFormat="1" applyFont="1" applyFill="1" applyBorder="1"/>
    <xf numFmtId="3" fontId="1" fillId="0" borderId="35" xfId="0" applyNumberFormat="1" applyFont="1" applyFill="1" applyBorder="1"/>
    <xf numFmtId="0" fontId="1" fillId="0" borderId="36" xfId="0" applyFont="1" applyFill="1" applyBorder="1"/>
    <xf numFmtId="3" fontId="1" fillId="0" borderId="8" xfId="0" applyNumberFormat="1" applyFont="1" applyFill="1" applyBorder="1"/>
    <xf numFmtId="3" fontId="1" fillId="0" borderId="37" xfId="0" applyNumberFormat="1" applyFont="1" applyFill="1" applyBorder="1"/>
    <xf numFmtId="3" fontId="1" fillId="0" borderId="38" xfId="0" applyNumberFormat="1" applyFont="1" applyFill="1" applyBorder="1"/>
    <xf numFmtId="0" fontId="1" fillId="0" borderId="40" xfId="0" applyFont="1" applyFill="1" applyBorder="1"/>
    <xf numFmtId="3" fontId="1" fillId="0" borderId="41" xfId="0" applyNumberFormat="1" applyFont="1" applyFill="1" applyBorder="1"/>
    <xf numFmtId="3" fontId="1" fillId="0" borderId="42" xfId="0" applyNumberFormat="1" applyFont="1" applyFill="1" applyBorder="1"/>
    <xf numFmtId="3" fontId="1" fillId="0" borderId="43" xfId="0" applyNumberFormat="1" applyFont="1" applyFill="1" applyBorder="1"/>
    <xf numFmtId="3" fontId="1" fillId="0" borderId="48" xfId="0" applyNumberFormat="1" applyFont="1" applyBorder="1"/>
    <xf numFmtId="3" fontId="1" fillId="0" borderId="49" xfId="0" applyNumberFormat="1" applyFont="1" applyBorder="1"/>
    <xf numFmtId="0" fontId="1" fillId="0" borderId="45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49" fontId="1" fillId="0" borderId="54" xfId="0" applyNumberFormat="1" applyFont="1" applyFill="1" applyBorder="1"/>
    <xf numFmtId="49" fontId="1" fillId="0" borderId="55" xfId="0" applyNumberFormat="1" applyFont="1" applyFill="1" applyBorder="1"/>
    <xf numFmtId="0" fontId="1" fillId="0" borderId="47" xfId="0" applyFont="1" applyFill="1" applyBorder="1"/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Alignment="1"/>
    <xf numFmtId="0" fontId="0" fillId="0" borderId="0" xfId="0" applyFill="1"/>
    <xf numFmtId="49" fontId="0" fillId="0" borderId="0" xfId="0" applyNumberFormat="1" applyFill="1"/>
    <xf numFmtId="0" fontId="0" fillId="0" borderId="0" xfId="0" applyFont="1" applyFill="1"/>
    <xf numFmtId="49" fontId="1" fillId="0" borderId="25" xfId="0" applyNumberFormat="1" applyFont="1" applyFill="1" applyBorder="1" applyAlignment="1">
      <alignment horizontal="left"/>
    </xf>
    <xf numFmtId="49" fontId="1" fillId="0" borderId="28" xfId="0" applyNumberFormat="1" applyFont="1" applyFill="1" applyBorder="1" applyAlignment="1">
      <alignment horizontal="left"/>
    </xf>
    <xf numFmtId="49" fontId="0" fillId="0" borderId="19" xfId="0" applyNumberFormat="1" applyFont="1" applyFill="1" applyBorder="1" applyAlignment="1">
      <alignment horizontal="left"/>
    </xf>
    <xf numFmtId="49" fontId="0" fillId="0" borderId="22" xfId="0" applyNumberFormat="1" applyFont="1" applyFill="1" applyBorder="1" applyAlignment="1">
      <alignment horizontal="left"/>
    </xf>
    <xf numFmtId="49" fontId="4" fillId="0" borderId="19" xfId="0" applyNumberFormat="1" applyFont="1" applyFill="1" applyBorder="1" applyAlignment="1">
      <alignment horizontal="left"/>
    </xf>
    <xf numFmtId="49" fontId="4" fillId="0" borderId="22" xfId="0" applyNumberFormat="1" applyFont="1" applyFill="1" applyBorder="1" applyAlignment="1">
      <alignment horizontal="left"/>
    </xf>
    <xf numFmtId="0" fontId="0" fillId="0" borderId="0" xfId="0" applyFont="1" applyAlignment="1">
      <alignment horizontal="right"/>
    </xf>
    <xf numFmtId="49" fontId="1" fillId="0" borderId="6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1" fillId="0" borderId="51" xfId="0" applyNumberFormat="1" applyFont="1" applyFill="1" applyBorder="1" applyAlignment="1">
      <alignment horizontal="left"/>
    </xf>
    <xf numFmtId="3" fontId="1" fillId="0" borderId="50" xfId="0" applyNumberFormat="1" applyFont="1" applyFill="1" applyBorder="1" applyAlignment="1">
      <alignment horizontal="left"/>
    </xf>
    <xf numFmtId="0" fontId="1" fillId="0" borderId="47" xfId="0" applyFont="1" applyFill="1" applyBorder="1" applyAlignment="1">
      <alignment horizontal="left"/>
    </xf>
    <xf numFmtId="0" fontId="1" fillId="0" borderId="46" xfId="0" applyFont="1" applyFill="1" applyBorder="1" applyAlignment="1">
      <alignment horizontal="left"/>
    </xf>
    <xf numFmtId="0" fontId="0" fillId="0" borderId="46" xfId="0" applyBorder="1" applyAlignment="1"/>
    <xf numFmtId="0" fontId="0" fillId="0" borderId="45" xfId="0" applyBorder="1" applyAlignment="1"/>
    <xf numFmtId="49" fontId="1" fillId="0" borderId="8" xfId="0" applyNumberFormat="1" applyFont="1" applyFill="1" applyBorder="1" applyAlignment="1">
      <alignment horizontal="left"/>
    </xf>
    <xf numFmtId="49" fontId="1" fillId="0" borderId="44" xfId="0" applyNumberFormat="1" applyFont="1" applyFill="1" applyBorder="1" applyAlignment="1">
      <alignment horizontal="left"/>
    </xf>
    <xf numFmtId="49" fontId="1" fillId="0" borderId="39" xfId="0" applyNumberFormat="1" applyFont="1" applyFill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49" fontId="0" fillId="0" borderId="13" xfId="0" applyNumberFormat="1" applyFont="1" applyFill="1" applyBorder="1" applyAlignment="1">
      <alignment horizontal="left"/>
    </xf>
    <xf numFmtId="49" fontId="0" fillId="0" borderId="16" xfId="0" applyNumberFormat="1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0" fillId="0" borderId="0" xfId="0" applyAlignment="1">
      <alignment horizontal="right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zoomScaleNormal="100" workbookViewId="0">
      <selection activeCell="H1" sqref="H1:I1"/>
    </sheetView>
  </sheetViews>
  <sheetFormatPr defaultRowHeight="12.75" x14ac:dyDescent="0.2"/>
  <cols>
    <col min="1" max="1" width="3" customWidth="1"/>
    <col min="2" max="2" width="6.140625" style="2" customWidth="1"/>
    <col min="3" max="3" width="4.42578125" style="1" customWidth="1"/>
    <col min="4" max="4" width="27.7109375" style="1" customWidth="1"/>
    <col min="5" max="5" width="10.42578125" bestFit="1" customWidth="1"/>
    <col min="6" max="6" width="10.7109375" bestFit="1" customWidth="1"/>
    <col min="7" max="8" width="9.7109375" bestFit="1" customWidth="1"/>
    <col min="9" max="9" width="10.7109375" bestFit="1" customWidth="1"/>
    <col min="13" max="14" width="9.140625" bestFit="1" customWidth="1"/>
  </cols>
  <sheetData>
    <row r="1" spans="1:9" x14ac:dyDescent="0.2">
      <c r="H1" s="106" t="s">
        <v>52</v>
      </c>
      <c r="I1" s="106"/>
    </row>
    <row r="2" spans="1:9" x14ac:dyDescent="0.2">
      <c r="B2" s="77"/>
      <c r="C2" s="76"/>
      <c r="D2" s="76"/>
      <c r="E2" s="75"/>
    </row>
    <row r="3" spans="1:9" s="3" customFormat="1" ht="27" customHeight="1" x14ac:dyDescent="0.2">
      <c r="B3" s="89" t="s">
        <v>53</v>
      </c>
      <c r="C3" s="89"/>
      <c r="D3" s="89"/>
      <c r="E3" s="89"/>
      <c r="F3" s="90"/>
      <c r="G3" s="90"/>
      <c r="H3" s="90"/>
      <c r="I3" s="90"/>
    </row>
    <row r="4" spans="1:9" s="3" customFormat="1" x14ac:dyDescent="0.2">
      <c r="B4" s="72"/>
      <c r="C4" s="72"/>
      <c r="D4" s="72"/>
      <c r="E4" s="72"/>
      <c r="F4" s="74"/>
      <c r="G4" s="74"/>
      <c r="H4" s="84"/>
      <c r="I4" s="84"/>
    </row>
    <row r="5" spans="1:9" s="3" customFormat="1" x14ac:dyDescent="0.2">
      <c r="B5" s="72"/>
      <c r="C5" s="72"/>
      <c r="D5" s="72"/>
      <c r="E5" s="72"/>
      <c r="F5" s="74"/>
      <c r="G5" s="74"/>
      <c r="H5" s="6"/>
      <c r="I5" s="6"/>
    </row>
    <row r="6" spans="1:9" s="3" customFormat="1" x14ac:dyDescent="0.2">
      <c r="B6" s="72"/>
      <c r="C6" s="72"/>
      <c r="D6" s="72"/>
      <c r="F6" s="74"/>
      <c r="G6" s="74"/>
      <c r="I6" s="73" t="s">
        <v>51</v>
      </c>
    </row>
    <row r="7" spans="1:9" s="3" customFormat="1" ht="13.5" thickBot="1" x14ac:dyDescent="0.25">
      <c r="B7" s="72"/>
      <c r="C7" s="71"/>
      <c r="D7" s="71"/>
      <c r="E7" s="70" t="s">
        <v>50</v>
      </c>
      <c r="F7" s="70" t="s">
        <v>49</v>
      </c>
      <c r="G7" s="70" t="s">
        <v>48</v>
      </c>
      <c r="H7" s="70" t="s">
        <v>47</v>
      </c>
      <c r="I7" s="70" t="s">
        <v>46</v>
      </c>
    </row>
    <row r="8" spans="1:9" s="3" customFormat="1" ht="13.5" thickBot="1" x14ac:dyDescent="0.25">
      <c r="B8" s="69" t="s">
        <v>45</v>
      </c>
      <c r="C8" s="68" t="s">
        <v>44</v>
      </c>
      <c r="D8" s="67"/>
      <c r="E8" s="66" t="s">
        <v>43</v>
      </c>
      <c r="F8" s="64" t="s">
        <v>42</v>
      </c>
      <c r="G8" s="65" t="s">
        <v>41</v>
      </c>
      <c r="H8" s="64" t="s">
        <v>40</v>
      </c>
      <c r="I8" s="63" t="s">
        <v>39</v>
      </c>
    </row>
    <row r="9" spans="1:9" s="3" customFormat="1" ht="13.5" thickBot="1" x14ac:dyDescent="0.25">
      <c r="B9" s="91" t="s">
        <v>38</v>
      </c>
      <c r="C9" s="92"/>
      <c r="D9" s="92"/>
      <c r="E9" s="92"/>
      <c r="F9" s="62"/>
      <c r="G9" s="62"/>
      <c r="H9" s="62"/>
      <c r="I9" s="61"/>
    </row>
    <row r="10" spans="1:9" s="3" customFormat="1" ht="13.5" thickBot="1" x14ac:dyDescent="0.25">
      <c r="B10" s="93" t="s">
        <v>37</v>
      </c>
      <c r="C10" s="94"/>
      <c r="D10" s="94"/>
      <c r="E10" s="94"/>
      <c r="F10" s="95"/>
      <c r="G10" s="95"/>
      <c r="H10" s="95"/>
      <c r="I10" s="96"/>
    </row>
    <row r="11" spans="1:9" s="3" customFormat="1" ht="13.5" thickBot="1" x14ac:dyDescent="0.25">
      <c r="A11" s="11">
        <v>1</v>
      </c>
      <c r="B11" s="57" t="s">
        <v>36</v>
      </c>
      <c r="C11" s="97" t="s">
        <v>35</v>
      </c>
      <c r="D11" s="98"/>
      <c r="E11" s="56">
        <v>6872916</v>
      </c>
      <c r="F11" s="60">
        <f>E11</f>
        <v>6872916</v>
      </c>
      <c r="G11" s="59"/>
      <c r="H11" s="9"/>
      <c r="I11" s="58">
        <f>F11</f>
        <v>6872916</v>
      </c>
    </row>
    <row r="12" spans="1:9" s="3" customFormat="1" ht="13.5" thickBot="1" x14ac:dyDescent="0.25">
      <c r="A12" s="11">
        <v>2</v>
      </c>
      <c r="B12" s="57" t="s">
        <v>34</v>
      </c>
      <c r="C12" s="99" t="s">
        <v>33</v>
      </c>
      <c r="D12" s="100"/>
      <c r="E12" s="56">
        <v>1202760</v>
      </c>
      <c r="F12" s="54">
        <f>E12</f>
        <v>1202760</v>
      </c>
      <c r="G12" s="55"/>
      <c r="H12" s="54"/>
      <c r="I12" s="35">
        <f>E12</f>
        <v>1202760</v>
      </c>
    </row>
    <row r="13" spans="1:9" s="3" customFormat="1" ht="13.5" thickBot="1" x14ac:dyDescent="0.25">
      <c r="A13" s="11">
        <v>3</v>
      </c>
      <c r="B13" s="57" t="s">
        <v>32</v>
      </c>
      <c r="C13" s="99" t="s">
        <v>31</v>
      </c>
      <c r="D13" s="100"/>
      <c r="E13" s="56">
        <v>8283039</v>
      </c>
      <c r="F13" s="54">
        <f>E13</f>
        <v>8283039</v>
      </c>
      <c r="G13" s="55"/>
      <c r="H13" s="54"/>
      <c r="I13" s="35">
        <f>E13</f>
        <v>8283039</v>
      </c>
    </row>
    <row r="14" spans="1:9" s="3" customFormat="1" ht="13.5" thickBot="1" x14ac:dyDescent="0.25">
      <c r="A14" s="11">
        <v>4</v>
      </c>
      <c r="B14" s="57" t="s">
        <v>30</v>
      </c>
      <c r="C14" s="99" t="s">
        <v>29</v>
      </c>
      <c r="D14" s="100"/>
      <c r="E14" s="56">
        <v>1600000</v>
      </c>
      <c r="F14" s="54">
        <f>E14</f>
        <v>1600000</v>
      </c>
      <c r="G14" s="55"/>
      <c r="H14" s="54"/>
      <c r="I14" s="35">
        <f>E14</f>
        <v>1600000</v>
      </c>
    </row>
    <row r="15" spans="1:9" s="3" customFormat="1" x14ac:dyDescent="0.2">
      <c r="A15" s="11">
        <v>5</v>
      </c>
      <c r="B15" s="53" t="s">
        <v>28</v>
      </c>
      <c r="C15" s="78" t="s">
        <v>27</v>
      </c>
      <c r="D15" s="79"/>
      <c r="E15" s="52">
        <f>E27+E26+E24+E16</f>
        <v>2858280</v>
      </c>
      <c r="F15" s="50">
        <f>E15</f>
        <v>2858280</v>
      </c>
      <c r="G15" s="51"/>
      <c r="H15" s="50"/>
      <c r="I15" s="49">
        <f>E15</f>
        <v>2858280</v>
      </c>
    </row>
    <row r="16" spans="1:9" s="3" customFormat="1" x14ac:dyDescent="0.2">
      <c r="A16" s="11">
        <v>6</v>
      </c>
      <c r="B16" s="24"/>
      <c r="C16" s="80" t="s">
        <v>26</v>
      </c>
      <c r="D16" s="81"/>
      <c r="E16" s="23">
        <f>E18+E19+18600+20000+30000+42000+30000+61418+150000</f>
        <v>1548280</v>
      </c>
      <c r="F16" s="21"/>
      <c r="G16" s="22"/>
      <c r="H16" s="21"/>
      <c r="I16" s="20"/>
    </row>
    <row r="17" spans="1:14" x14ac:dyDescent="0.2">
      <c r="A17" s="11">
        <v>7</v>
      </c>
      <c r="B17" s="48"/>
      <c r="C17" s="82" t="s">
        <v>25</v>
      </c>
      <c r="D17" s="83"/>
      <c r="E17" s="45"/>
      <c r="F17" s="43"/>
      <c r="G17" s="44"/>
      <c r="H17" s="43"/>
      <c r="I17" s="42"/>
    </row>
    <row r="18" spans="1:14" s="40" customFormat="1" x14ac:dyDescent="0.2">
      <c r="A18" s="11">
        <v>8</v>
      </c>
      <c r="B18" s="48"/>
      <c r="C18" s="47"/>
      <c r="D18" s="46" t="s">
        <v>24</v>
      </c>
      <c r="E18" s="45">
        <v>517604</v>
      </c>
      <c r="F18" s="43"/>
      <c r="G18" s="44"/>
      <c r="H18" s="43"/>
      <c r="I18" s="42"/>
    </row>
    <row r="19" spans="1:14" s="40" customFormat="1" x14ac:dyDescent="0.2">
      <c r="A19" s="11">
        <v>9</v>
      </c>
      <c r="B19" s="48"/>
      <c r="C19" s="47"/>
      <c r="D19" s="46" t="s">
        <v>23</v>
      </c>
      <c r="E19" s="45">
        <f>E21+E22+E23+6360</f>
        <v>678658</v>
      </c>
      <c r="F19" s="43"/>
      <c r="G19" s="44"/>
      <c r="H19" s="43"/>
      <c r="I19" s="42"/>
    </row>
    <row r="20" spans="1:14" s="40" customFormat="1" x14ac:dyDescent="0.2">
      <c r="A20" s="11">
        <v>10</v>
      </c>
      <c r="B20" s="48"/>
      <c r="C20" s="47"/>
      <c r="D20" s="46" t="s">
        <v>22</v>
      </c>
      <c r="E20" s="45"/>
      <c r="F20" s="43"/>
      <c r="G20" s="44"/>
      <c r="H20" s="43"/>
      <c r="I20" s="42"/>
      <c r="M20" s="41"/>
      <c r="N20" s="41"/>
    </row>
    <row r="21" spans="1:14" s="40" customFormat="1" x14ac:dyDescent="0.2">
      <c r="A21" s="11">
        <v>11</v>
      </c>
      <c r="B21" s="48"/>
      <c r="C21" s="47"/>
      <c r="D21" s="46" t="s">
        <v>21</v>
      </c>
      <c r="E21" s="45">
        <v>438953</v>
      </c>
      <c r="F21" s="43"/>
      <c r="G21" s="44"/>
      <c r="H21" s="43"/>
      <c r="I21" s="42"/>
      <c r="M21" s="41"/>
      <c r="N21" s="41"/>
    </row>
    <row r="22" spans="1:14" s="40" customFormat="1" x14ac:dyDescent="0.2">
      <c r="A22" s="11">
        <v>12</v>
      </c>
      <c r="B22" s="48"/>
      <c r="C22" s="47"/>
      <c r="D22" s="46" t="s">
        <v>20</v>
      </c>
      <c r="E22" s="45">
        <v>208956</v>
      </c>
      <c r="F22" s="43"/>
      <c r="G22" s="44"/>
      <c r="H22" s="43"/>
      <c r="I22" s="42"/>
      <c r="M22" s="41"/>
      <c r="N22" s="41"/>
    </row>
    <row r="23" spans="1:14" s="40" customFormat="1" x14ac:dyDescent="0.2">
      <c r="A23" s="11">
        <v>13</v>
      </c>
      <c r="B23" s="48"/>
      <c r="C23" s="47"/>
      <c r="D23" s="46" t="s">
        <v>19</v>
      </c>
      <c r="E23" s="45">
        <v>24389</v>
      </c>
      <c r="F23" s="43"/>
      <c r="G23" s="44"/>
      <c r="H23" s="43"/>
      <c r="I23" s="42"/>
      <c r="M23" s="41"/>
      <c r="N23" s="41"/>
    </row>
    <row r="24" spans="1:14" s="40" customFormat="1" x14ac:dyDescent="0.2">
      <c r="A24" s="11">
        <v>14</v>
      </c>
      <c r="B24" s="24"/>
      <c r="C24" s="80" t="s">
        <v>18</v>
      </c>
      <c r="D24" s="81"/>
      <c r="E24" s="23">
        <v>510000</v>
      </c>
      <c r="F24" s="21"/>
      <c r="G24" s="22"/>
      <c r="H24" s="21"/>
      <c r="I24" s="20"/>
      <c r="M24" s="41"/>
      <c r="N24" s="41"/>
    </row>
    <row r="25" spans="1:14" x14ac:dyDescent="0.2">
      <c r="A25" s="11">
        <v>15</v>
      </c>
      <c r="B25" s="24"/>
      <c r="C25" s="80" t="s">
        <v>17</v>
      </c>
      <c r="D25" s="81"/>
      <c r="E25" s="23">
        <v>0</v>
      </c>
      <c r="F25" s="21"/>
      <c r="G25" s="22"/>
      <c r="H25" s="21"/>
      <c r="I25" s="20"/>
      <c r="M25" s="34"/>
      <c r="N25" s="34"/>
    </row>
    <row r="26" spans="1:14" x14ac:dyDescent="0.2">
      <c r="A26" s="11">
        <v>16</v>
      </c>
      <c r="B26" s="24"/>
      <c r="C26" s="39"/>
      <c r="D26" s="38" t="s">
        <v>16</v>
      </c>
      <c r="E26" s="23">
        <v>500000</v>
      </c>
      <c r="F26" s="21"/>
      <c r="G26" s="22"/>
      <c r="H26" s="21"/>
      <c r="I26" s="20"/>
      <c r="M26" s="34"/>
      <c r="N26" s="34"/>
    </row>
    <row r="27" spans="1:14" ht="13.5" thickBot="1" x14ac:dyDescent="0.25">
      <c r="A27" s="11">
        <v>17</v>
      </c>
      <c r="B27" s="19"/>
      <c r="C27" s="37"/>
      <c r="D27" s="36" t="s">
        <v>15</v>
      </c>
      <c r="E27" s="18">
        <v>300000</v>
      </c>
      <c r="F27" s="16"/>
      <c r="G27" s="17"/>
      <c r="H27" s="16"/>
      <c r="I27" s="15"/>
      <c r="M27" s="34"/>
      <c r="N27" s="34"/>
    </row>
    <row r="28" spans="1:14" ht="13.5" thickBot="1" x14ac:dyDescent="0.25">
      <c r="A28" s="11">
        <v>18</v>
      </c>
      <c r="B28" s="29" t="s">
        <v>14</v>
      </c>
      <c r="C28" s="78" t="s">
        <v>13</v>
      </c>
      <c r="D28" s="79"/>
      <c r="E28" s="28">
        <v>750000</v>
      </c>
      <c r="F28" s="26"/>
      <c r="G28" s="27"/>
      <c r="H28" s="26">
        <f>E28</f>
        <v>750000</v>
      </c>
      <c r="I28" s="35">
        <f>E28</f>
        <v>750000</v>
      </c>
      <c r="M28" s="34"/>
      <c r="N28" s="34"/>
    </row>
    <row r="29" spans="1:14" s="3" customFormat="1" ht="13.5" thickBot="1" x14ac:dyDescent="0.25">
      <c r="A29" s="11">
        <v>19</v>
      </c>
      <c r="B29" s="29" t="s">
        <v>12</v>
      </c>
      <c r="C29" s="33" t="s">
        <v>11</v>
      </c>
      <c r="D29" s="32"/>
      <c r="E29" s="28">
        <v>3735540</v>
      </c>
      <c r="F29" s="26"/>
      <c r="G29" s="27"/>
      <c r="H29" s="26">
        <f>E29</f>
        <v>3735540</v>
      </c>
      <c r="I29" s="31">
        <f>E29</f>
        <v>3735540</v>
      </c>
    </row>
    <row r="30" spans="1:14" s="3" customFormat="1" x14ac:dyDescent="0.2">
      <c r="A30" s="11">
        <v>20</v>
      </c>
      <c r="B30" s="29" t="s">
        <v>10</v>
      </c>
      <c r="C30" s="78" t="s">
        <v>9</v>
      </c>
      <c r="D30" s="79"/>
      <c r="E30" s="28">
        <f>E31+E32+3067831</f>
        <v>3639831</v>
      </c>
      <c r="F30" s="26"/>
      <c r="G30" s="27">
        <f>E30</f>
        <v>3639831</v>
      </c>
      <c r="H30" s="26"/>
      <c r="I30" s="25">
        <f>E30</f>
        <v>3639831</v>
      </c>
    </row>
    <row r="31" spans="1:14" s="3" customFormat="1" x14ac:dyDescent="0.2">
      <c r="A31" s="11">
        <v>21</v>
      </c>
      <c r="B31" s="24"/>
      <c r="C31" s="80" t="s">
        <v>8</v>
      </c>
      <c r="D31" s="81"/>
      <c r="E31" s="23">
        <f>100000+172000</f>
        <v>272000</v>
      </c>
      <c r="F31" s="21"/>
      <c r="G31" s="22"/>
      <c r="H31" s="21"/>
      <c r="I31" s="20"/>
    </row>
    <row r="32" spans="1:14" ht="13.5" thickBot="1" x14ac:dyDescent="0.25">
      <c r="A32" s="11">
        <v>22</v>
      </c>
      <c r="B32" s="19"/>
      <c r="C32" s="102" t="s">
        <v>7</v>
      </c>
      <c r="D32" s="103"/>
      <c r="E32" s="18">
        <v>300000</v>
      </c>
      <c r="F32" s="16"/>
      <c r="G32" s="17"/>
      <c r="H32" s="16"/>
      <c r="I32" s="15"/>
    </row>
    <row r="33" spans="1:9" ht="13.5" thickBot="1" x14ac:dyDescent="0.25">
      <c r="A33" s="11">
        <v>23</v>
      </c>
      <c r="B33" s="104" t="s">
        <v>6</v>
      </c>
      <c r="C33" s="105"/>
      <c r="D33" s="105"/>
      <c r="E33" s="30">
        <f>E30+E29+E28+E15+E14+E13+E12+E11</f>
        <v>28942366</v>
      </c>
      <c r="F33" s="13">
        <f>F11+F12+F13+F14+F15</f>
        <v>20816995</v>
      </c>
      <c r="G33" s="13">
        <f>G30</f>
        <v>3639831</v>
      </c>
      <c r="H33" s="13">
        <f>H28+H29</f>
        <v>4485540</v>
      </c>
      <c r="I33" s="12">
        <f>I11+I12+I13+I14+I15+I28+I29+I30</f>
        <v>28942366</v>
      </c>
    </row>
    <row r="34" spans="1:9" s="7" customFormat="1" x14ac:dyDescent="0.2">
      <c r="A34" s="11">
        <v>24</v>
      </c>
      <c r="B34" s="29" t="s">
        <v>5</v>
      </c>
      <c r="C34" s="78" t="s">
        <v>4</v>
      </c>
      <c r="D34" s="79"/>
      <c r="E34" s="28">
        <f>E35</f>
        <v>732418</v>
      </c>
      <c r="F34" s="26">
        <f>E34</f>
        <v>732418</v>
      </c>
      <c r="G34" s="27"/>
      <c r="H34" s="26"/>
      <c r="I34" s="25">
        <f>E34</f>
        <v>732418</v>
      </c>
    </row>
    <row r="35" spans="1:9" s="3" customFormat="1" x14ac:dyDescent="0.2">
      <c r="A35" s="11">
        <v>25</v>
      </c>
      <c r="B35" s="24"/>
      <c r="C35" s="80" t="s">
        <v>3</v>
      </c>
      <c r="D35" s="81"/>
      <c r="E35" s="23">
        <v>732418</v>
      </c>
      <c r="F35" s="21"/>
      <c r="G35" s="22"/>
      <c r="H35" s="21"/>
      <c r="I35" s="20"/>
    </row>
    <row r="36" spans="1:9" ht="13.5" thickBot="1" x14ac:dyDescent="0.25">
      <c r="A36" s="11">
        <v>26</v>
      </c>
      <c r="B36" s="19"/>
      <c r="C36" s="102" t="s">
        <v>2</v>
      </c>
      <c r="D36" s="103"/>
      <c r="E36" s="18">
        <v>732418</v>
      </c>
      <c r="F36" s="16"/>
      <c r="G36" s="17"/>
      <c r="H36" s="16"/>
      <c r="I36" s="15"/>
    </row>
    <row r="37" spans="1:9" ht="13.5" thickBot="1" x14ac:dyDescent="0.25">
      <c r="A37" s="11">
        <v>27</v>
      </c>
      <c r="B37" s="104" t="s">
        <v>1</v>
      </c>
      <c r="C37" s="105"/>
      <c r="D37" s="105"/>
      <c r="E37" s="14">
        <f>E34</f>
        <v>732418</v>
      </c>
      <c r="F37" s="13"/>
      <c r="G37" s="13"/>
      <c r="H37" s="13"/>
      <c r="I37" s="12"/>
    </row>
    <row r="38" spans="1:9" s="7" customFormat="1" ht="13.5" thickBot="1" x14ac:dyDescent="0.25">
      <c r="A38" s="11">
        <v>28</v>
      </c>
      <c r="B38" s="85" t="s">
        <v>0</v>
      </c>
      <c r="C38" s="86"/>
      <c r="D38" s="87"/>
      <c r="E38" s="10">
        <f>E33+E37</f>
        <v>29674784</v>
      </c>
      <c r="F38" s="9">
        <f>F33+F34</f>
        <v>21549413</v>
      </c>
      <c r="G38" s="9">
        <f>G33</f>
        <v>3639831</v>
      </c>
      <c r="H38" s="9">
        <f>H33</f>
        <v>4485540</v>
      </c>
      <c r="I38" s="8">
        <f>I33+I34</f>
        <v>29674784</v>
      </c>
    </row>
    <row r="39" spans="1:9" s="3" customFormat="1" x14ac:dyDescent="0.2">
      <c r="B39" s="2"/>
      <c r="C39" s="1"/>
      <c r="D39" s="1"/>
      <c r="E39"/>
    </row>
    <row r="41" spans="1:9" x14ac:dyDescent="0.2">
      <c r="B41" s="88"/>
      <c r="C41" s="88"/>
      <c r="D41" s="88"/>
      <c r="E41" s="88"/>
    </row>
    <row r="42" spans="1:9" x14ac:dyDescent="0.2">
      <c r="C42" s="2"/>
    </row>
    <row r="43" spans="1:9" x14ac:dyDescent="0.2">
      <c r="B43" s="6"/>
      <c r="C43" s="101"/>
      <c r="D43" s="101"/>
    </row>
    <row r="44" spans="1:9" x14ac:dyDescent="0.2">
      <c r="C44" s="2"/>
      <c r="D44" s="5"/>
      <c r="E44" s="5"/>
    </row>
    <row r="45" spans="1:9" x14ac:dyDescent="0.2">
      <c r="C45" s="2"/>
    </row>
    <row r="46" spans="1:9" x14ac:dyDescent="0.2">
      <c r="C46" s="2"/>
    </row>
    <row r="47" spans="1:9" x14ac:dyDescent="0.2">
      <c r="C47" s="2"/>
    </row>
    <row r="48" spans="1:9" x14ac:dyDescent="0.2">
      <c r="B48" s="3"/>
      <c r="C48" s="3"/>
      <c r="D48" s="4"/>
      <c r="E48" s="3"/>
    </row>
    <row r="49" spans="2:5" s="3" customFormat="1" x14ac:dyDescent="0.2">
      <c r="B49" s="2"/>
      <c r="C49" s="1"/>
      <c r="D49" s="1"/>
      <c r="E49"/>
    </row>
  </sheetData>
  <sheetProtection selectLockedCells="1" selectUnlockedCells="1"/>
  <mergeCells count="26">
    <mergeCell ref="H1:I1"/>
    <mergeCell ref="C43:D43"/>
    <mergeCell ref="C28:D28"/>
    <mergeCell ref="C30:D30"/>
    <mergeCell ref="C31:D31"/>
    <mergeCell ref="C32:D32"/>
    <mergeCell ref="B33:D33"/>
    <mergeCell ref="C34:D34"/>
    <mergeCell ref="C35:D35"/>
    <mergeCell ref="C36:D36"/>
    <mergeCell ref="B37:D37"/>
    <mergeCell ref="B38:D38"/>
    <mergeCell ref="B41:E41"/>
    <mergeCell ref="C25:D25"/>
    <mergeCell ref="B3:I3"/>
    <mergeCell ref="B9:E9"/>
    <mergeCell ref="B10:I10"/>
    <mergeCell ref="C11:D11"/>
    <mergeCell ref="C12:D12"/>
    <mergeCell ref="C13:D13"/>
    <mergeCell ref="C14:D14"/>
    <mergeCell ref="C15:D15"/>
    <mergeCell ref="C16:D16"/>
    <mergeCell ref="C17:D17"/>
    <mergeCell ref="C24:D24"/>
    <mergeCell ref="H4:I4"/>
  </mergeCells>
  <pageMargins left="0.74803149606299213" right="0.74803149606299213" top="0.98425196850393704" bottom="0.98425196850393704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2020-02-17T08:53:54Z</cp:lastPrinted>
  <dcterms:created xsi:type="dcterms:W3CDTF">2020-02-10T10:24:17Z</dcterms:created>
  <dcterms:modified xsi:type="dcterms:W3CDTF">2020-02-17T08:53:56Z</dcterms:modified>
</cp:coreProperties>
</file>