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1"/>
  </bookViews>
  <sheets>
    <sheet name="01" sheetId="1" r:id="rId1"/>
    <sheet name="02" sheetId="2" r:id="rId2"/>
  </sheets>
  <definedNames>
    <definedName name="_xlnm.Print_Area" localSheetId="0">'01'!$A$1:$E$68</definedName>
    <definedName name="_xlnm.Print_Area" localSheetId="1">'02'!$A$1:$E$34</definedName>
    <definedName name="_xlnm.Print_Area">'01'!$A$6:$AA$68</definedName>
  </definedNames>
  <calcPr fullCalcOnLoad="1"/>
</workbook>
</file>

<file path=xl/sharedStrings.xml><?xml version="1.0" encoding="utf-8"?>
<sst xmlns="http://schemas.openxmlformats.org/spreadsheetml/2006/main" count="128" uniqueCount="114">
  <si>
    <t>17</t>
  </si>
  <si>
    <t>Megnevezés</t>
  </si>
  <si>
    <t>Eredeti előirányzat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</si>
  <si>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</si>
  <si>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</si>
  <si>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</si>
  <si>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</si>
  <si>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</si>
  <si>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</si>
  <si>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</si>
  <si>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</si>
  <si>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</si>
  <si>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</si>
  <si>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</si>
  <si>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</si>
  <si>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</si>
  <si>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</si>
  <si>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</si>
  <si>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</si>
  <si>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</si>
  <si>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</si>
  <si>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</si>
  <si>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</si>
  <si>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</si>
  <si>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</si>
  <si>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</si>
  <si>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</si>
  <si>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</si>
  <si>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</si>
  <si>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</si>
  <si>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</si>
  <si>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</si>
  <si>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</si>
  <si>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</si>
  <si>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</si>
  <si>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</si>
  <si>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</si>
  <si>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</si>
  <si>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</si>
  <si>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</si>
  <si>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</si>
  <si>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</si>
  <si>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</si>
  <si>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</si>
  <si>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39</t>
  </si>
  <si>
    <t>Karbantartási, kisjavítási szolgáltatások (K334)</t>
  </si>
  <si>
    <t>40</t>
  </si>
  <si>
    <t>Közvetített szolgáltatások  (&gt;=41) (K335)</t>
  </si>
  <si>
    <t>42</t>
  </si>
  <si>
    <t>Szakmai tevékenységet segítő szolgáltatások  (K336)</t>
  </si>
  <si>
    <t>43</t>
  </si>
  <si>
    <t>Egyéb szolgáltatások (&gt;=44) 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</si>
  <si>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</si>
  <si>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</si>
  <si>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</si>
  <si>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</si>
  <si>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</si>
  <si>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</si>
  <si>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</si>
  <si>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</si>
  <si>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</si>
  <si>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</si>
  <si>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</si>
  <si>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</si>
  <si>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</si>
  <si>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</si>
  <si>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266</t>
  </si>
  <si>
    <t>Költségvetési kiadások (=20+21+60+119+189+198+203+265) (K1-K8)</t>
  </si>
  <si>
    <t>Egyéb működési célú támogatások bevételei államháztartáson belülről (=33+…+42) (B16)</t>
  </si>
  <si>
    <t>36</t>
  </si>
  <si>
    <t>ebből: egyéb fejezeti kezelésű előirányzatok (B16)</t>
  </si>
  <si>
    <t>Működési célú támogatások államháztartáson belülről (=07+...+10+21+32) (B1)</t>
  </si>
  <si>
    <t>165</t>
  </si>
  <si>
    <t>Egyéb közhatalmi bevételek (&gt;=166+…+183) (B36)</t>
  </si>
  <si>
    <t>168</t>
  </si>
  <si>
    <t>ebből: igazgatási szolgáltatási díjak (B36)</t>
  </si>
  <si>
    <t>184</t>
  </si>
  <si>
    <t>Közhatalmi bevételek (=92+93+103+108+164+165) (B3)</t>
  </si>
  <si>
    <t>186</t>
  </si>
  <si>
    <t>Szolgáltatások ellenértéke (&gt;=187+188) (B402)</t>
  </si>
  <si>
    <t>189</t>
  </si>
  <si>
    <t>Közvetített szolgáltatások ellenértéke  (&gt;=190) (B403)</t>
  </si>
  <si>
    <t>204</t>
  </si>
  <si>
    <t>Egyéb kapott (járó) kamatok és kamatjellegű bevételek (&gt;=207+208) (B4082)</t>
  </si>
  <si>
    <t>207</t>
  </si>
  <si>
    <t>Kamatbevételek és más nyereségjellegű bevételek (=201+204) (B408)</t>
  </si>
  <si>
    <t>217</t>
  </si>
  <si>
    <t>Egyéb működési bevételek (&gt;=218+219) (B411)</t>
  </si>
  <si>
    <t>220</t>
  </si>
  <si>
    <t>Működési bevételek (=185+186+189+191+198+199+200+207+215+216+217) (B4)</t>
  </si>
  <si>
    <t>282</t>
  </si>
  <si>
    <t>Költségvetési bevételek (=43+79+184+220+229+255+281) (B1-B7)</t>
  </si>
  <si>
    <t>12</t>
  </si>
  <si>
    <t>Előző év költségvetési maradványának igénybevétele (B8131)</t>
  </si>
  <si>
    <t>14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</si>
  <si>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</si>
  <si>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</si>
  <si>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</si>
  <si>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</si>
  <si>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</si>
  <si>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Eltérés</t>
  </si>
  <si>
    <t>2. sz. Módosított előirányzat</t>
  </si>
  <si>
    <t>2. sz. módosított előirányzat</t>
  </si>
  <si>
    <t>Egyéb tárgyi eszközök beszerzése, létesítése (K64)</t>
  </si>
  <si>
    <t>Beruházási célú előzetesen felszámított általános forgalmi adó (K67)</t>
  </si>
  <si>
    <t>Beruházások (=190+191+193+….+197) (K6)</t>
  </si>
  <si>
    <t>02 - B1-B7. Költségvetési bevételek</t>
  </si>
  <si>
    <t>04 - B8. Finanszírozási bevételek</t>
  </si>
  <si>
    <t>Bevételek mindösszesen</t>
  </si>
  <si>
    <t>Kurd Község Önkormányzata</t>
  </si>
  <si>
    <t>2019. évi költségvetés II. sz. módosítás</t>
  </si>
  <si>
    <t>Kurdi Közös Önkormányzati Hivatal</t>
  </si>
  <si>
    <t>BEVÉTELEK</t>
  </si>
  <si>
    <t>01 - K1-K8. Költségvetési kiadások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</si>
</sst>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vertical="center"/>
    </xf>
    <xf numFmtId="0" fontId="5" fillId="29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9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1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view="pageLayout" workbookViewId="0" topLeftCell="A1">
      <selection activeCell="B38" sqref="B38"/>
    </sheetView>
  </sheetViews>
  <sheetFormatPr defaultColWidth="9.00390625" defaultRowHeight="12.75"/>
  <cols>
    <col min="1" max="1" width="8.125" style="0" customWidth="1"/>
    <col min="2" max="2" width="50.125" style="0" customWidth="1"/>
    <col min="3" max="3" width="15.75390625" style="0" customWidth="1"/>
    <col min="4" max="5" width="16.75390625" style="0" customWidth="1"/>
  </cols>
  <sheetData>
    <row r="1" spans="1:5" ht="15.75">
      <c r="A1" s="33" t="s">
        <v>109</v>
      </c>
      <c r="B1" s="33"/>
      <c r="C1" s="33"/>
      <c r="D1" s="33"/>
      <c r="E1" s="33"/>
    </row>
    <row r="2" spans="1:5" ht="15.75">
      <c r="A2" s="33" t="s">
        <v>110</v>
      </c>
      <c r="B2" s="33"/>
      <c r="C2" s="33"/>
      <c r="D2" s="33"/>
      <c r="E2" s="33"/>
    </row>
    <row r="3" spans="1:5" ht="15.75">
      <c r="A3" s="33" t="s">
        <v>111</v>
      </c>
      <c r="B3" s="33"/>
      <c r="C3" s="33"/>
      <c r="D3" s="33"/>
      <c r="E3" s="33"/>
    </row>
    <row r="4" spans="1:5" ht="5.25" customHeight="1">
      <c r="A4" s="33"/>
      <c r="B4" s="33"/>
      <c r="C4" s="33"/>
      <c r="D4" s="33"/>
      <c r="E4" s="33"/>
    </row>
    <row r="5" ht="3" customHeight="1"/>
    <row r="6" spans="1:5" s="39" customFormat="1" ht="15" customHeight="1">
      <c r="A6" s="38" t="s">
        <v>113</v>
      </c>
      <c r="B6" s="38"/>
      <c r="C6" s="38"/>
      <c r="D6" s="38"/>
      <c r="E6" s="38"/>
    </row>
    <row r="7" spans="1:5" ht="45">
      <c r="A7" s="1"/>
      <c r="B7" s="1" t="s">
        <v>1</v>
      </c>
      <c r="C7" s="1" t="s">
        <v>2</v>
      </c>
      <c r="D7" s="1" t="s">
        <v>102</v>
      </c>
      <c r="E7" s="1" t="s">
        <v>100</v>
      </c>
    </row>
    <row r="8" spans="1:5" ht="18.75" customHeight="1">
      <c r="A8" s="2" t="s">
        <v>3</v>
      </c>
      <c r="B8" s="3" t="s">
        <v>4</v>
      </c>
      <c r="C8" s="4">
        <v>32944861</v>
      </c>
      <c r="D8" s="4">
        <v>32873049</v>
      </c>
      <c r="E8" s="5">
        <f>D8-C8</f>
        <v>-71812</v>
      </c>
    </row>
    <row r="9" spans="1:5" ht="12.75">
      <c r="A9" s="2" t="s">
        <v>5</v>
      </c>
      <c r="B9" s="3" t="s">
        <v>6</v>
      </c>
      <c r="C9" s="4">
        <v>2000000</v>
      </c>
      <c r="D9" s="4">
        <v>1992897</v>
      </c>
      <c r="E9" s="5">
        <f aca="true" t="shared" si="0" ref="E9:E43">D9-C9</f>
        <v>-7103</v>
      </c>
    </row>
    <row r="10" spans="1:5" ht="12.75">
      <c r="A10" s="2" t="s">
        <v>7</v>
      </c>
      <c r="B10" s="3" t="s">
        <v>8</v>
      </c>
      <c r="C10" s="4">
        <v>334000</v>
      </c>
      <c r="D10" s="4">
        <v>555000</v>
      </c>
      <c r="E10" s="5">
        <f t="shared" si="0"/>
        <v>221000</v>
      </c>
    </row>
    <row r="11" spans="1:5" ht="12.75">
      <c r="A11" s="2" t="s">
        <v>9</v>
      </c>
      <c r="B11" s="3" t="s">
        <v>10</v>
      </c>
      <c r="C11" s="4">
        <v>1651984</v>
      </c>
      <c r="D11" s="4">
        <v>1828386</v>
      </c>
      <c r="E11" s="5">
        <f t="shared" si="0"/>
        <v>176402</v>
      </c>
    </row>
    <row r="12" spans="1:5" ht="12.75">
      <c r="A12" s="2" t="s">
        <v>11</v>
      </c>
      <c r="B12" s="3" t="s">
        <v>12</v>
      </c>
      <c r="C12" s="4">
        <v>585000</v>
      </c>
      <c r="D12" s="4">
        <v>692727</v>
      </c>
      <c r="E12" s="5">
        <f t="shared" si="0"/>
        <v>107727</v>
      </c>
    </row>
    <row r="13" spans="1:5" ht="12.75">
      <c r="A13" s="2" t="s">
        <v>13</v>
      </c>
      <c r="B13" s="3" t="s">
        <v>14</v>
      </c>
      <c r="C13" s="4">
        <v>133306</v>
      </c>
      <c r="D13" s="4">
        <v>135887</v>
      </c>
      <c r="E13" s="5">
        <f t="shared" si="0"/>
        <v>2581</v>
      </c>
    </row>
    <row r="14" spans="1:5" ht="25.5">
      <c r="A14" s="2" t="s">
        <v>15</v>
      </c>
      <c r="B14" s="3" t="s">
        <v>16</v>
      </c>
      <c r="C14" s="4">
        <v>665000</v>
      </c>
      <c r="D14" s="4">
        <v>2254425</v>
      </c>
      <c r="E14" s="5">
        <f t="shared" si="0"/>
        <v>1589425</v>
      </c>
    </row>
    <row r="15" spans="1:5" ht="25.5">
      <c r="A15" s="14" t="s">
        <v>17</v>
      </c>
      <c r="B15" s="15" t="s">
        <v>18</v>
      </c>
      <c r="C15" s="16">
        <v>38314151</v>
      </c>
      <c r="D15" s="16">
        <f>SUM(D8:D14)</f>
        <v>40332371</v>
      </c>
      <c r="E15" s="25">
        <f t="shared" si="0"/>
        <v>2018220</v>
      </c>
    </row>
    <row r="16" spans="1:5" ht="38.25">
      <c r="A16" s="2" t="s">
        <v>0</v>
      </c>
      <c r="B16" s="3" t="s">
        <v>19</v>
      </c>
      <c r="C16" s="4">
        <v>0</v>
      </c>
      <c r="D16" s="4">
        <v>1095000</v>
      </c>
      <c r="E16" s="5">
        <f t="shared" si="0"/>
        <v>1095000</v>
      </c>
    </row>
    <row r="17" spans="1:5" ht="12.75">
      <c r="A17" s="2" t="s">
        <v>20</v>
      </c>
      <c r="B17" s="3" t="s">
        <v>21</v>
      </c>
      <c r="C17" s="4">
        <v>100000</v>
      </c>
      <c r="D17" s="4">
        <v>1052220</v>
      </c>
      <c r="E17" s="5">
        <f t="shared" si="0"/>
        <v>952220</v>
      </c>
    </row>
    <row r="18" spans="1:5" ht="12.75">
      <c r="A18" s="14" t="s">
        <v>22</v>
      </c>
      <c r="B18" s="15" t="s">
        <v>23</v>
      </c>
      <c r="C18" s="16">
        <v>100000</v>
      </c>
      <c r="D18" s="16">
        <f>SUM(D16:D17)</f>
        <v>2147220</v>
      </c>
      <c r="E18" s="25">
        <f t="shared" si="0"/>
        <v>2047220</v>
      </c>
    </row>
    <row r="19" spans="1:5" ht="12.75">
      <c r="A19" s="11" t="s">
        <v>24</v>
      </c>
      <c r="B19" s="26" t="s">
        <v>25</v>
      </c>
      <c r="C19" s="27">
        <v>38414151</v>
      </c>
      <c r="D19" s="27">
        <f>D15+D18</f>
        <v>42479591</v>
      </c>
      <c r="E19" s="25">
        <f t="shared" si="0"/>
        <v>4065440</v>
      </c>
    </row>
    <row r="20" spans="1:5" ht="25.5">
      <c r="A20" s="11" t="s">
        <v>26</v>
      </c>
      <c r="B20" s="12" t="s">
        <v>27</v>
      </c>
      <c r="C20" s="13">
        <v>7449313</v>
      </c>
      <c r="D20" s="13">
        <v>8026797</v>
      </c>
      <c r="E20" s="25">
        <f t="shared" si="0"/>
        <v>577484</v>
      </c>
    </row>
    <row r="21" spans="1:5" ht="12.75">
      <c r="A21" s="2" t="s">
        <v>28</v>
      </c>
      <c r="B21" s="3" t="s">
        <v>29</v>
      </c>
      <c r="C21" s="4">
        <v>0</v>
      </c>
      <c r="D21" s="4">
        <v>0</v>
      </c>
      <c r="E21" s="5">
        <f t="shared" si="0"/>
        <v>0</v>
      </c>
    </row>
    <row r="22" spans="1:5" ht="12.75">
      <c r="A22" s="2" t="s">
        <v>30</v>
      </c>
      <c r="B22" s="3" t="s">
        <v>31</v>
      </c>
      <c r="C22" s="4">
        <v>0</v>
      </c>
      <c r="D22" s="4">
        <v>0</v>
      </c>
      <c r="E22" s="5">
        <f t="shared" si="0"/>
        <v>0</v>
      </c>
    </row>
    <row r="23" spans="1:5" ht="12.75">
      <c r="A23" s="2" t="s">
        <v>32</v>
      </c>
      <c r="B23" s="3" t="s">
        <v>33</v>
      </c>
      <c r="C23" s="4">
        <v>0</v>
      </c>
      <c r="D23" s="4">
        <v>0</v>
      </c>
      <c r="E23" s="5">
        <f t="shared" si="0"/>
        <v>0</v>
      </c>
    </row>
    <row r="24" spans="1:5" ht="12.75">
      <c r="A24" s="6" t="s">
        <v>34</v>
      </c>
      <c r="B24" s="7" t="s">
        <v>35</v>
      </c>
      <c r="C24" s="8">
        <v>263000</v>
      </c>
      <c r="D24" s="8">
        <v>526332</v>
      </c>
      <c r="E24" s="5">
        <f t="shared" si="0"/>
        <v>263332</v>
      </c>
    </row>
    <row r="25" spans="1:5" ht="12.75">
      <c r="A25" s="14" t="s">
        <v>36</v>
      </c>
      <c r="B25" s="15" t="s">
        <v>37</v>
      </c>
      <c r="C25" s="16">
        <v>263000</v>
      </c>
      <c r="D25" s="16">
        <f>SUM(D24)</f>
        <v>526332</v>
      </c>
      <c r="E25" s="25">
        <f t="shared" si="0"/>
        <v>263332</v>
      </c>
    </row>
    <row r="26" spans="1:5" ht="25.5">
      <c r="A26" s="2" t="s">
        <v>38</v>
      </c>
      <c r="B26" s="3" t="s">
        <v>39</v>
      </c>
      <c r="C26" s="4">
        <v>897000</v>
      </c>
      <c r="D26" s="4">
        <v>1345028</v>
      </c>
      <c r="E26" s="5">
        <f t="shared" si="0"/>
        <v>448028</v>
      </c>
    </row>
    <row r="27" spans="1:5" ht="12.75">
      <c r="A27" s="2" t="s">
        <v>40</v>
      </c>
      <c r="B27" s="3" t="s">
        <v>41</v>
      </c>
      <c r="C27" s="4">
        <v>0</v>
      </c>
      <c r="D27" s="4">
        <v>68200</v>
      </c>
      <c r="E27" s="5">
        <f t="shared" si="0"/>
        <v>68200</v>
      </c>
    </row>
    <row r="28" spans="1:5" ht="19.5" customHeight="1">
      <c r="A28" s="14" t="s">
        <v>42</v>
      </c>
      <c r="B28" s="15" t="s">
        <v>43</v>
      </c>
      <c r="C28" s="16">
        <v>897000</v>
      </c>
      <c r="D28" s="16">
        <f>SUM(D26:D27)</f>
        <v>1413228</v>
      </c>
      <c r="E28" s="25">
        <f t="shared" si="0"/>
        <v>516228</v>
      </c>
    </row>
    <row r="29" spans="1:5" ht="12.75">
      <c r="A29" s="2" t="s">
        <v>44</v>
      </c>
      <c r="B29" s="3" t="s">
        <v>45</v>
      </c>
      <c r="C29" s="4">
        <v>20000</v>
      </c>
      <c r="D29" s="4">
        <v>20000</v>
      </c>
      <c r="E29" s="5">
        <f t="shared" si="0"/>
        <v>0</v>
      </c>
    </row>
    <row r="30" spans="1:5" ht="12.75">
      <c r="A30" s="2" t="s">
        <v>46</v>
      </c>
      <c r="B30" s="3" t="s">
        <v>47</v>
      </c>
      <c r="C30" s="4">
        <v>0</v>
      </c>
      <c r="D30" s="4">
        <v>61400</v>
      </c>
      <c r="E30" s="5">
        <f t="shared" si="0"/>
        <v>61400</v>
      </c>
    </row>
    <row r="31" spans="1:5" ht="25.5">
      <c r="A31" s="2" t="s">
        <v>48</v>
      </c>
      <c r="B31" s="3" t="s">
        <v>49</v>
      </c>
      <c r="C31" s="4">
        <v>500000</v>
      </c>
      <c r="D31" s="4">
        <v>1114677</v>
      </c>
      <c r="E31" s="5">
        <f t="shared" si="0"/>
        <v>614677</v>
      </c>
    </row>
    <row r="32" spans="1:5" ht="12.75">
      <c r="A32" s="2" t="s">
        <v>50</v>
      </c>
      <c r="B32" s="3" t="s">
        <v>51</v>
      </c>
      <c r="C32" s="4">
        <v>472000</v>
      </c>
      <c r="D32" s="4">
        <v>673270</v>
      </c>
      <c r="E32" s="5">
        <f t="shared" si="0"/>
        <v>201270</v>
      </c>
    </row>
    <row r="33" spans="1:5" ht="25.5">
      <c r="A33" s="14" t="s">
        <v>52</v>
      </c>
      <c r="B33" s="15" t="s">
        <v>53</v>
      </c>
      <c r="C33" s="16">
        <v>992000</v>
      </c>
      <c r="D33" s="16">
        <f>SUM(D29:D32)</f>
        <v>1869347</v>
      </c>
      <c r="E33" s="25">
        <f t="shared" si="0"/>
        <v>877347</v>
      </c>
    </row>
    <row r="34" spans="1:5" ht="12.75">
      <c r="A34" s="6" t="s">
        <v>54</v>
      </c>
      <c r="B34" s="7" t="s">
        <v>55</v>
      </c>
      <c r="C34" s="8">
        <v>165000</v>
      </c>
      <c r="D34" s="8">
        <v>279449</v>
      </c>
      <c r="E34" s="28">
        <f t="shared" si="0"/>
        <v>114449</v>
      </c>
    </row>
    <row r="35" spans="1:5" ht="25.5">
      <c r="A35" s="14" t="s">
        <v>56</v>
      </c>
      <c r="B35" s="15" t="s">
        <v>57</v>
      </c>
      <c r="C35" s="16">
        <v>165000</v>
      </c>
      <c r="D35" s="16">
        <f>SUM(D34)</f>
        <v>279449</v>
      </c>
      <c r="E35" s="25">
        <f t="shared" si="0"/>
        <v>114449</v>
      </c>
    </row>
    <row r="36" spans="1:5" ht="25.5">
      <c r="A36" s="6" t="s">
        <v>58</v>
      </c>
      <c r="B36" s="7" t="s">
        <v>59</v>
      </c>
      <c r="C36" s="8">
        <v>594646</v>
      </c>
      <c r="D36" s="8">
        <v>785660</v>
      </c>
      <c r="E36" s="5">
        <f t="shared" si="0"/>
        <v>191014</v>
      </c>
    </row>
    <row r="37" spans="1:5" ht="12.75">
      <c r="A37" s="6" t="s">
        <v>60</v>
      </c>
      <c r="B37" s="7" t="s">
        <v>61</v>
      </c>
      <c r="C37" s="8">
        <v>55000</v>
      </c>
      <c r="D37" s="8">
        <v>55000</v>
      </c>
      <c r="E37" s="5">
        <f t="shared" si="0"/>
        <v>0</v>
      </c>
    </row>
    <row r="38" spans="1:5" ht="25.5">
      <c r="A38" s="14" t="s">
        <v>62</v>
      </c>
      <c r="B38" s="15" t="s">
        <v>63</v>
      </c>
      <c r="C38" s="16">
        <v>649646</v>
      </c>
      <c r="D38" s="16">
        <f>SUM(D36:D37)</f>
        <v>840660</v>
      </c>
      <c r="E38" s="25">
        <f t="shared" si="0"/>
        <v>191014</v>
      </c>
    </row>
    <row r="39" spans="1:5" ht="12.75">
      <c r="A39" s="11" t="s">
        <v>64</v>
      </c>
      <c r="B39" s="26" t="s">
        <v>65</v>
      </c>
      <c r="C39" s="27">
        <v>2966646</v>
      </c>
      <c r="D39" s="27">
        <f>D25+D28+D35+D38+D33</f>
        <v>4929016</v>
      </c>
      <c r="E39" s="25">
        <f t="shared" si="0"/>
        <v>1962370</v>
      </c>
    </row>
    <row r="40" spans="1:5" ht="25.5">
      <c r="A40" s="29">
        <v>194</v>
      </c>
      <c r="B40" s="7" t="s">
        <v>103</v>
      </c>
      <c r="C40" s="27">
        <v>0</v>
      </c>
      <c r="D40" s="30">
        <v>127440</v>
      </c>
      <c r="E40" s="28">
        <f t="shared" si="0"/>
        <v>127440</v>
      </c>
    </row>
    <row r="41" spans="1:5" ht="25.5">
      <c r="A41" s="29">
        <v>197</v>
      </c>
      <c r="B41" s="7" t="s">
        <v>104</v>
      </c>
      <c r="C41" s="27">
        <v>0</v>
      </c>
      <c r="D41" s="30">
        <v>34409</v>
      </c>
      <c r="E41" s="28">
        <f t="shared" si="0"/>
        <v>34409</v>
      </c>
    </row>
    <row r="42" spans="1:5" ht="12.75">
      <c r="A42" s="11">
        <v>198</v>
      </c>
      <c r="B42" s="26" t="s">
        <v>105</v>
      </c>
      <c r="C42" s="27">
        <v>0</v>
      </c>
      <c r="D42" s="27">
        <f>D40+D41</f>
        <v>161849</v>
      </c>
      <c r="E42" s="25">
        <f t="shared" si="0"/>
        <v>161849</v>
      </c>
    </row>
    <row r="43" spans="1:5" ht="47.25">
      <c r="A43" s="18" t="s">
        <v>66</v>
      </c>
      <c r="B43" s="19" t="s">
        <v>67</v>
      </c>
      <c r="C43" s="20">
        <v>48830110</v>
      </c>
      <c r="D43" s="20">
        <f>D19+D20+D39+D42</f>
        <v>55597253</v>
      </c>
      <c r="E43" s="31">
        <f t="shared" si="0"/>
        <v>6767143</v>
      </c>
    </row>
  </sheetData>
  <sheetProtection/>
  <mergeCells count="5">
    <mergeCell ref="A6:E6"/>
    <mergeCell ref="A1:E1"/>
    <mergeCell ref="A2:E2"/>
    <mergeCell ref="A3:E3"/>
    <mergeCell ref="A4:E4"/>
  </mergeCells>
  <printOptions/>
  <pageMargins left="0.7480314960629921" right="0.7480314960629921" top="0.984251968503937" bottom="0.5905511811023623" header="0.5118110236220472" footer="0.5118110236220472"/>
  <pageSetup fitToHeight="0" fitToWidth="1" horizontalDpi="300" verticalDpi="300" orientation="portrait" scale="84" r:id="rId1"/>
  <headerFooter alignWithMargins="0">
    <oddHeader>&amp;C1.B. melléklet
a 3/2020. (VII.02.)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Layout" workbookViewId="0" topLeftCell="A1">
      <selection activeCell="A3" sqref="A3:E3"/>
    </sheetView>
  </sheetViews>
  <sheetFormatPr defaultColWidth="9.00390625" defaultRowHeight="12.75"/>
  <cols>
    <col min="1" max="1" width="4.375" style="0" customWidth="1"/>
    <col min="2" max="2" width="51.125" style="0" customWidth="1"/>
    <col min="3" max="3" width="18.25390625" style="0" customWidth="1"/>
    <col min="4" max="4" width="16.375" style="0" customWidth="1"/>
    <col min="5" max="5" width="14.875" style="0" customWidth="1"/>
  </cols>
  <sheetData>
    <row r="1" spans="1:5" ht="15.75">
      <c r="A1" s="35" t="s">
        <v>109</v>
      </c>
      <c r="B1" s="35"/>
      <c r="C1" s="35"/>
      <c r="D1" s="35"/>
      <c r="E1" s="35"/>
    </row>
    <row r="2" spans="1:5" ht="15.75">
      <c r="A2" s="35" t="s">
        <v>110</v>
      </c>
      <c r="B2" s="35"/>
      <c r="C2" s="35"/>
      <c r="D2" s="35"/>
      <c r="E2" s="35"/>
    </row>
    <row r="3" spans="1:5" ht="15.75">
      <c r="A3" s="35" t="s">
        <v>111</v>
      </c>
      <c r="B3" s="35"/>
      <c r="C3" s="35"/>
      <c r="D3" s="35"/>
      <c r="E3" s="35"/>
    </row>
    <row r="4" spans="1:5" ht="15.75">
      <c r="A4" s="35" t="s">
        <v>112</v>
      </c>
      <c r="B4" s="35"/>
      <c r="C4" s="35"/>
      <c r="D4" s="35"/>
      <c r="E4" s="35"/>
    </row>
    <row r="5" spans="1:5" ht="12.75">
      <c r="A5" s="36"/>
      <c r="B5" s="36"/>
      <c r="C5" s="36"/>
      <c r="D5" s="36"/>
      <c r="E5" s="36"/>
    </row>
    <row r="6" spans="1:5" ht="30.75" customHeight="1">
      <c r="A6" s="34" t="s">
        <v>106</v>
      </c>
      <c r="B6" s="34"/>
      <c r="C6" s="34"/>
      <c r="D6" s="34"/>
      <c r="E6" s="34"/>
    </row>
    <row r="7" spans="1:5" ht="45">
      <c r="A7" s="32"/>
      <c r="B7" s="32" t="s">
        <v>1</v>
      </c>
      <c r="C7" s="32" t="s">
        <v>2</v>
      </c>
      <c r="D7" s="32" t="s">
        <v>101</v>
      </c>
      <c r="E7" s="32" t="s">
        <v>100</v>
      </c>
    </row>
    <row r="8" spans="1:5" ht="25.5">
      <c r="A8" s="6" t="s">
        <v>38</v>
      </c>
      <c r="B8" s="7" t="s">
        <v>68</v>
      </c>
      <c r="C8" s="8">
        <v>0</v>
      </c>
      <c r="D8" s="8">
        <v>3808428</v>
      </c>
      <c r="E8" s="9">
        <f>D8-C8</f>
        <v>3808428</v>
      </c>
    </row>
    <row r="9" spans="1:5" ht="25.5">
      <c r="A9" s="6" t="s">
        <v>69</v>
      </c>
      <c r="B9" s="7" t="s">
        <v>70</v>
      </c>
      <c r="C9" s="8">
        <v>0</v>
      </c>
      <c r="D9" s="8">
        <v>0</v>
      </c>
      <c r="E9" s="10">
        <f aca="true" t="shared" si="0" ref="E9:E20">D9-C9</f>
        <v>0</v>
      </c>
    </row>
    <row r="10" spans="1:5" ht="38.25">
      <c r="A10" s="11" t="s">
        <v>50</v>
      </c>
      <c r="B10" s="12" t="s">
        <v>71</v>
      </c>
      <c r="C10" s="13">
        <v>0</v>
      </c>
      <c r="D10" s="13">
        <f>SUM(D8)</f>
        <v>3808428</v>
      </c>
      <c r="E10" s="10">
        <f t="shared" si="0"/>
        <v>3808428</v>
      </c>
    </row>
    <row r="11" spans="1:5" ht="25.5">
      <c r="A11" s="6" t="s">
        <v>72</v>
      </c>
      <c r="B11" s="7" t="s">
        <v>73</v>
      </c>
      <c r="C11" s="8">
        <v>70000</v>
      </c>
      <c r="D11" s="8">
        <v>90000</v>
      </c>
      <c r="E11" s="9">
        <f t="shared" si="0"/>
        <v>20000</v>
      </c>
    </row>
    <row r="12" spans="1:5" ht="15" customHeight="1">
      <c r="A12" s="6" t="s">
        <v>74</v>
      </c>
      <c r="B12" s="7" t="s">
        <v>75</v>
      </c>
      <c r="C12" s="8">
        <v>0</v>
      </c>
      <c r="D12" s="8">
        <v>0</v>
      </c>
      <c r="E12" s="10">
        <f t="shared" si="0"/>
        <v>0</v>
      </c>
    </row>
    <row r="13" spans="1:5" ht="25.5">
      <c r="A13" s="11" t="s">
        <v>76</v>
      </c>
      <c r="B13" s="12" t="s">
        <v>77</v>
      </c>
      <c r="C13" s="13">
        <v>70000</v>
      </c>
      <c r="D13" s="13">
        <f>D11</f>
        <v>90000</v>
      </c>
      <c r="E13" s="10">
        <f t="shared" si="0"/>
        <v>20000</v>
      </c>
    </row>
    <row r="14" spans="1:5" ht="15" customHeight="1">
      <c r="A14" s="6" t="s">
        <v>78</v>
      </c>
      <c r="B14" s="7" t="s">
        <v>79</v>
      </c>
      <c r="C14" s="8">
        <v>0</v>
      </c>
      <c r="D14" s="8">
        <v>0</v>
      </c>
      <c r="E14" s="9">
        <f t="shared" si="0"/>
        <v>0</v>
      </c>
    </row>
    <row r="15" spans="1:5" ht="25.5">
      <c r="A15" s="6" t="s">
        <v>80</v>
      </c>
      <c r="B15" s="7" t="s">
        <v>81</v>
      </c>
      <c r="C15" s="8">
        <v>150000</v>
      </c>
      <c r="D15" s="8">
        <v>211400</v>
      </c>
      <c r="E15" s="9">
        <f t="shared" si="0"/>
        <v>61400</v>
      </c>
    </row>
    <row r="16" spans="1:5" ht="25.5">
      <c r="A16" s="6" t="s">
        <v>82</v>
      </c>
      <c r="B16" s="7" t="s">
        <v>83</v>
      </c>
      <c r="C16" s="8">
        <v>500</v>
      </c>
      <c r="D16" s="8">
        <v>500</v>
      </c>
      <c r="E16" s="9">
        <f t="shared" si="0"/>
        <v>0</v>
      </c>
    </row>
    <row r="17" spans="1:5" ht="25.5">
      <c r="A17" s="14" t="s">
        <v>84</v>
      </c>
      <c r="B17" s="15" t="s">
        <v>85</v>
      </c>
      <c r="C17" s="16">
        <v>500</v>
      </c>
      <c r="D17" s="16">
        <f>D16</f>
        <v>500</v>
      </c>
      <c r="E17" s="10">
        <f t="shared" si="0"/>
        <v>0</v>
      </c>
    </row>
    <row r="18" spans="1:5" ht="15" customHeight="1">
      <c r="A18" s="6" t="s">
        <v>86</v>
      </c>
      <c r="B18" s="7" t="s">
        <v>87</v>
      </c>
      <c r="C18" s="8">
        <v>0</v>
      </c>
      <c r="D18" s="8">
        <v>0</v>
      </c>
      <c r="E18" s="10">
        <f t="shared" si="0"/>
        <v>0</v>
      </c>
    </row>
    <row r="19" spans="1:5" ht="38.25">
      <c r="A19" s="11" t="s">
        <v>88</v>
      </c>
      <c r="B19" s="12" t="s">
        <v>89</v>
      </c>
      <c r="C19" s="13">
        <v>150500</v>
      </c>
      <c r="D19" s="13">
        <f>D14+D15+D17+D18</f>
        <v>211900</v>
      </c>
      <c r="E19" s="10">
        <f t="shared" si="0"/>
        <v>61400</v>
      </c>
    </row>
    <row r="20" spans="1:5" ht="25.5">
      <c r="A20" s="11" t="s">
        <v>90</v>
      </c>
      <c r="B20" s="12" t="s">
        <v>91</v>
      </c>
      <c r="C20" s="13">
        <v>220500</v>
      </c>
      <c r="D20" s="13">
        <f>D10+D13+D19</f>
        <v>4110328</v>
      </c>
      <c r="E20" s="10">
        <f t="shared" si="0"/>
        <v>3889828</v>
      </c>
    </row>
    <row r="21" spans="1:5" ht="12.75">
      <c r="A21" s="36"/>
      <c r="B21" s="36"/>
      <c r="C21" s="36"/>
      <c r="D21" s="36"/>
      <c r="E21" s="36"/>
    </row>
    <row r="22" spans="1:5" ht="12.75">
      <c r="A22" s="36"/>
      <c r="B22" s="36"/>
      <c r="C22" s="36"/>
      <c r="D22" s="36"/>
      <c r="E22" s="36"/>
    </row>
    <row r="23" spans="1:5" ht="28.5" customHeight="1">
      <c r="A23" s="34" t="s">
        <v>107</v>
      </c>
      <c r="B23" s="34"/>
      <c r="C23" s="34"/>
      <c r="D23" s="34"/>
      <c r="E23" s="34"/>
    </row>
    <row r="24" spans="1:5" ht="45">
      <c r="A24" s="32"/>
      <c r="B24" s="32" t="s">
        <v>1</v>
      </c>
      <c r="C24" s="32" t="s">
        <v>2</v>
      </c>
      <c r="D24" s="32" t="s">
        <v>101</v>
      </c>
      <c r="E24" s="32" t="s">
        <v>100</v>
      </c>
    </row>
    <row r="25" spans="1:5" ht="25.5">
      <c r="A25" s="6" t="s">
        <v>92</v>
      </c>
      <c r="B25" s="7" t="s">
        <v>93</v>
      </c>
      <c r="C25" s="8">
        <v>946594</v>
      </c>
      <c r="D25" s="8">
        <v>946594</v>
      </c>
      <c r="E25" s="17">
        <f aca="true" t="shared" si="1" ref="E25:E30">D25-C25</f>
        <v>0</v>
      </c>
    </row>
    <row r="26" spans="1:5" ht="15" customHeight="1">
      <c r="A26" s="14" t="s">
        <v>94</v>
      </c>
      <c r="B26" s="15" t="s">
        <v>95</v>
      </c>
      <c r="C26" s="16">
        <v>946594</v>
      </c>
      <c r="D26" s="16">
        <f>D25</f>
        <v>946594</v>
      </c>
      <c r="E26" s="17">
        <f t="shared" si="1"/>
        <v>0</v>
      </c>
    </row>
    <row r="27" spans="1:5" ht="15" customHeight="1">
      <c r="A27" s="6" t="s">
        <v>0</v>
      </c>
      <c r="B27" s="7" t="s">
        <v>96</v>
      </c>
      <c r="C27" s="8">
        <v>47663016</v>
      </c>
      <c r="D27" s="8">
        <v>50540331</v>
      </c>
      <c r="E27" s="17">
        <f t="shared" si="1"/>
        <v>2877315</v>
      </c>
    </row>
    <row r="28" spans="1:5" ht="25.5">
      <c r="A28" s="14" t="s">
        <v>97</v>
      </c>
      <c r="B28" s="15" t="s">
        <v>98</v>
      </c>
      <c r="C28" s="16">
        <v>48609610</v>
      </c>
      <c r="D28" s="16">
        <f>D26+D27</f>
        <v>51486925</v>
      </c>
      <c r="E28" s="21">
        <f t="shared" si="1"/>
        <v>2877315</v>
      </c>
    </row>
    <row r="29" spans="1:5" ht="31.5">
      <c r="A29" s="18" t="s">
        <v>38</v>
      </c>
      <c r="B29" s="19" t="s">
        <v>99</v>
      </c>
      <c r="C29" s="20">
        <v>48609610</v>
      </c>
      <c r="D29" s="20">
        <f>D28</f>
        <v>51486925</v>
      </c>
      <c r="E29" s="22">
        <f t="shared" si="1"/>
        <v>2877315</v>
      </c>
    </row>
    <row r="30" spans="1:5" ht="15.75">
      <c r="A30" s="23"/>
      <c r="B30" s="24" t="s">
        <v>108</v>
      </c>
      <c r="C30" s="22">
        <f>SUM(C29+C20)</f>
        <v>48830110</v>
      </c>
      <c r="D30" s="22">
        <f>D20+D29</f>
        <v>55597253</v>
      </c>
      <c r="E30" s="22">
        <f t="shared" si="1"/>
        <v>6767143</v>
      </c>
    </row>
    <row r="31" spans="1:5" ht="12.75">
      <c r="A31" s="37"/>
      <c r="B31" s="37"/>
      <c r="C31" s="37"/>
      <c r="D31" s="37"/>
      <c r="E31" s="37"/>
    </row>
    <row r="32" spans="1:5" ht="12.75">
      <c r="A32" s="37"/>
      <c r="B32" s="37"/>
      <c r="C32" s="37"/>
      <c r="D32" s="37"/>
      <c r="E32" s="37"/>
    </row>
    <row r="33" spans="1:5" ht="12.75">
      <c r="A33" s="37"/>
      <c r="B33" s="37"/>
      <c r="C33" s="37"/>
      <c r="D33" s="37"/>
      <c r="E33" s="37"/>
    </row>
    <row r="34" spans="1:5" ht="12.75">
      <c r="A34" s="37"/>
      <c r="B34" s="37"/>
      <c r="C34" s="37"/>
      <c r="D34" s="37"/>
      <c r="E34" s="37"/>
    </row>
    <row r="35" spans="1:5" ht="12.75">
      <c r="A35" s="37"/>
      <c r="B35" s="37"/>
      <c r="C35" s="37"/>
      <c r="D35" s="37"/>
      <c r="E35" s="37"/>
    </row>
    <row r="36" spans="1:6" ht="12.75">
      <c r="A36" s="37"/>
      <c r="B36" s="37"/>
      <c r="C36" s="37"/>
      <c r="D36" s="37"/>
      <c r="E36" s="37"/>
      <c r="F36" s="37"/>
    </row>
    <row r="37" spans="1:6" ht="12.75">
      <c r="A37" s="37"/>
      <c r="B37" s="37"/>
      <c r="C37" s="37"/>
      <c r="D37" s="37"/>
      <c r="E37" s="37"/>
      <c r="F37" s="37"/>
    </row>
    <row r="38" spans="1:6" ht="12.75">
      <c r="A38" s="37"/>
      <c r="B38" s="37"/>
      <c r="C38" s="37"/>
      <c r="D38" s="37"/>
      <c r="E38" s="37"/>
      <c r="F38" s="37"/>
    </row>
    <row r="39" spans="1:6" ht="12.75">
      <c r="A39" s="37"/>
      <c r="B39" s="37"/>
      <c r="C39" s="37"/>
      <c r="D39" s="37"/>
      <c r="E39" s="37"/>
      <c r="F39" s="37"/>
    </row>
    <row r="40" spans="1:6" ht="12.75">
      <c r="A40" s="37"/>
      <c r="B40" s="37"/>
      <c r="C40" s="37"/>
      <c r="D40" s="37"/>
      <c r="E40" s="37"/>
      <c r="F40" s="37"/>
    </row>
    <row r="41" spans="1:6" ht="12.75">
      <c r="A41" s="37"/>
      <c r="B41" s="37"/>
      <c r="C41" s="37"/>
      <c r="D41" s="37"/>
      <c r="E41" s="37"/>
      <c r="F41" s="37"/>
    </row>
    <row r="42" spans="1:6" ht="12.75">
      <c r="A42" s="37"/>
      <c r="B42" s="37"/>
      <c r="C42" s="37"/>
      <c r="D42" s="37"/>
      <c r="E42" s="37"/>
      <c r="F42" s="37"/>
    </row>
    <row r="43" spans="1:6" ht="12.75">
      <c r="A43" s="37"/>
      <c r="B43" s="37"/>
      <c r="C43" s="37"/>
      <c r="D43" s="37"/>
      <c r="E43" s="37"/>
      <c r="F43" s="37"/>
    </row>
    <row r="44" spans="1:6" ht="12.75">
      <c r="A44" s="37"/>
      <c r="B44" s="37"/>
      <c r="C44" s="37"/>
      <c r="D44" s="37"/>
      <c r="E44" s="37"/>
      <c r="F44" s="37"/>
    </row>
    <row r="45" spans="1:6" ht="12.75">
      <c r="A45" s="37"/>
      <c r="B45" s="37"/>
      <c r="C45" s="37"/>
      <c r="D45" s="37"/>
      <c r="E45" s="37"/>
      <c r="F45" s="37"/>
    </row>
    <row r="46" spans="1:6" ht="12.75">
      <c r="A46" s="37"/>
      <c r="B46" s="37"/>
      <c r="C46" s="37"/>
      <c r="D46" s="37"/>
      <c r="E46" s="37"/>
      <c r="F46" s="37"/>
    </row>
    <row r="47" spans="1:6" ht="12.75">
      <c r="A47" s="37"/>
      <c r="B47" s="37"/>
      <c r="C47" s="37"/>
      <c r="D47" s="37"/>
      <c r="E47" s="37"/>
      <c r="F47" s="37"/>
    </row>
    <row r="48" spans="1:6" ht="12.75">
      <c r="A48" s="37"/>
      <c r="B48" s="37"/>
      <c r="C48" s="37"/>
      <c r="D48" s="37"/>
      <c r="E48" s="37"/>
      <c r="F48" s="37"/>
    </row>
    <row r="49" spans="1:6" ht="12.75">
      <c r="A49" s="37"/>
      <c r="B49" s="37"/>
      <c r="C49" s="37"/>
      <c r="D49" s="37"/>
      <c r="E49" s="37"/>
      <c r="F49" s="37"/>
    </row>
    <row r="50" spans="1:6" ht="12.75">
      <c r="A50" s="37"/>
      <c r="B50" s="37"/>
      <c r="C50" s="37"/>
      <c r="D50" s="37"/>
      <c r="E50" s="37"/>
      <c r="F50" s="37"/>
    </row>
    <row r="51" spans="1:6" ht="12.75">
      <c r="A51" s="37"/>
      <c r="B51" s="37"/>
      <c r="C51" s="37"/>
      <c r="D51" s="37"/>
      <c r="E51" s="37"/>
      <c r="F51" s="37"/>
    </row>
    <row r="52" spans="1:6" ht="12.75">
      <c r="A52" s="37"/>
      <c r="B52" s="37"/>
      <c r="C52" s="37"/>
      <c r="D52" s="37"/>
      <c r="E52" s="37"/>
      <c r="F52" s="37"/>
    </row>
    <row r="53" spans="1:6" ht="12.75">
      <c r="A53" s="37"/>
      <c r="B53" s="37"/>
      <c r="C53" s="37"/>
      <c r="D53" s="37"/>
      <c r="E53" s="37"/>
      <c r="F53" s="37"/>
    </row>
    <row r="54" spans="1:6" ht="12.75">
      <c r="A54" s="37"/>
      <c r="B54" s="37"/>
      <c r="C54" s="37"/>
      <c r="D54" s="37"/>
      <c r="E54" s="37"/>
      <c r="F54" s="37"/>
    </row>
    <row r="55" spans="1:6" ht="12.75">
      <c r="A55" s="37"/>
      <c r="B55" s="37"/>
      <c r="C55" s="37"/>
      <c r="D55" s="37"/>
      <c r="E55" s="37"/>
      <c r="F55" s="37"/>
    </row>
    <row r="56" spans="1:6" ht="12.75">
      <c r="A56" s="37"/>
      <c r="B56" s="37"/>
      <c r="C56" s="37"/>
      <c r="D56" s="37"/>
      <c r="E56" s="37"/>
      <c r="F56" s="37"/>
    </row>
    <row r="57" spans="1:6" ht="12.75">
      <c r="A57" s="37"/>
      <c r="B57" s="37"/>
      <c r="C57" s="37"/>
      <c r="D57" s="37"/>
      <c r="E57" s="37"/>
      <c r="F57" s="37"/>
    </row>
    <row r="58" spans="1:6" ht="12.75">
      <c r="A58" s="37"/>
      <c r="B58" s="37"/>
      <c r="C58" s="37"/>
      <c r="D58" s="37"/>
      <c r="E58" s="37"/>
      <c r="F58" s="37"/>
    </row>
    <row r="59" spans="1:6" ht="12.75">
      <c r="A59" s="37"/>
      <c r="B59" s="37"/>
      <c r="C59" s="37"/>
      <c r="D59" s="37"/>
      <c r="E59" s="37"/>
      <c r="F59" s="37"/>
    </row>
    <row r="60" spans="1:6" ht="12.75">
      <c r="A60" s="37"/>
      <c r="B60" s="37"/>
      <c r="C60" s="37"/>
      <c r="D60" s="37"/>
      <c r="E60" s="37"/>
      <c r="F60" s="37"/>
    </row>
    <row r="61" spans="1:6" ht="12.75">
      <c r="A61" s="37"/>
      <c r="B61" s="37"/>
      <c r="C61" s="37"/>
      <c r="D61" s="37"/>
      <c r="E61" s="37"/>
      <c r="F61" s="37"/>
    </row>
    <row r="62" spans="1:6" ht="12.75">
      <c r="A62" s="37"/>
      <c r="B62" s="37"/>
      <c r="C62" s="37"/>
      <c r="D62" s="37"/>
      <c r="E62" s="37"/>
      <c r="F62" s="37"/>
    </row>
    <row r="63" spans="2:6" ht="12.75">
      <c r="B63" s="37"/>
      <c r="C63" s="37"/>
      <c r="D63" s="37"/>
      <c r="E63" s="37"/>
      <c r="F63" s="37"/>
    </row>
    <row r="64" spans="2:6" ht="12.75">
      <c r="B64" s="37"/>
      <c r="C64" s="37"/>
      <c r="D64" s="37"/>
      <c r="E64" s="37"/>
      <c r="F64" s="37"/>
    </row>
    <row r="65" spans="2:6" ht="12.75">
      <c r="B65" s="37"/>
      <c r="C65" s="37"/>
      <c r="D65" s="37"/>
      <c r="E65" s="37"/>
      <c r="F65" s="37"/>
    </row>
    <row r="66" spans="2:6" ht="12.75">
      <c r="B66" s="37"/>
      <c r="C66" s="37"/>
      <c r="D66" s="37"/>
      <c r="E66" s="37"/>
      <c r="F66" s="37"/>
    </row>
  </sheetData>
  <sheetProtection/>
  <mergeCells count="6">
    <mergeCell ref="A6:E6"/>
    <mergeCell ref="A23:E23"/>
    <mergeCell ref="A1:E1"/>
    <mergeCell ref="A2:E2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6" r:id="rId1"/>
  <headerFooter alignWithMargins="0">
    <oddHeader>&amp;C1.B. melléklet
a  3/2020.(VII.02.) önkormányzati rendelethez&amp;RÉrték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2020-07-02T14:06:02Z</cp:lastPrinted>
  <dcterms:created xsi:type="dcterms:W3CDTF">2010-05-29T08:47:41Z</dcterms:created>
  <dcterms:modified xsi:type="dcterms:W3CDTF">2020-07-02T14:17:39Z</dcterms:modified>
  <cp:category/>
  <cp:version/>
  <cp:contentType/>
  <cp:contentStatus/>
</cp:coreProperties>
</file>