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'Munka1'!$A$1:$F$150</definedName>
  </definedNames>
  <calcPr fullCalcOnLoad="1"/>
</workbook>
</file>

<file path=xl/sharedStrings.xml><?xml version="1.0" encoding="utf-8"?>
<sst xmlns="http://schemas.openxmlformats.org/spreadsheetml/2006/main" count="184" uniqueCount="120">
  <si>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</si>
  <si>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</si>
  <si>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</si>
  <si>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</si>
  <si>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</si>
  <si>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</si>
  <si>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</si>
  <si>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</si>
  <si>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</si>
  <si>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</si>
  <si>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</si>
  <si>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</si>
  <si>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</si>
  <si>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Felhalmozási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</si>
  <si>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</si>
  <si>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</si>
  <si>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</si>
  <si>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</si>
  <si>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</si>
  <si>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</si>
  <si>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841402-1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</si>
  <si>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</si>
  <si>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</si>
  <si>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</si>
  <si>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</si>
  <si>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</si>
  <si>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</si>
  <si>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841907-9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</si>
  <si>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</si>
  <si>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</si>
  <si>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</si>
  <si>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</si>
  <si>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</si>
  <si>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</si>
  <si>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</si>
  <si>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</si>
  <si>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</si>
  <si>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</si>
  <si>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</si>
  <si>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</si>
  <si>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</si>
  <si>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</si>
  <si>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</si>
  <si>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</si>
  <si>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</si>
  <si>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</si>
  <si>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</si>
  <si>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</si>
  <si>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</si>
  <si>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</si>
  <si>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</si>
  <si>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</si>
  <si>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882111-1</t>
  </si>
  <si>
    <t>882113-1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</si>
  <si>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</si>
  <si>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</si>
  <si>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</si>
  <si>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</si>
  <si>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</si>
  <si>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</si>
  <si>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</si>
  <si>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</si>
  <si>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</si>
  <si>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</si>
  <si>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</si>
  <si>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</si>
  <si>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</si>
  <si>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</si>
  <si>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</si>
  <si>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</si>
  <si>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</si>
  <si>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</si>
  <si>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</si>
  <si>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</si>
  <si>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</si>
  <si>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</si>
  <si>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</si>
  <si>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</si>
  <si>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</si>
  <si>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</si>
  <si>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</si>
  <si>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</si>
  <si>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</si>
  <si>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Rendszeres szoc segély fogl ment</t>
  </si>
  <si>
    <t>Foglalkoztatás hely tám</t>
  </si>
  <si>
    <t xml:space="preserve">Lakásfenntartási tám </t>
  </si>
  <si>
    <t>882119-1</t>
  </si>
  <si>
    <t>Óvodáztatási támogatás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</si>
  <si>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</si>
  <si>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</si>
  <si>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</si>
  <si>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</si>
  <si>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841191-1</t>
  </si>
  <si>
    <t>Nemzeti ünnepek programjai</t>
  </si>
  <si>
    <t>862301-1</t>
  </si>
  <si>
    <t>Fogorvosi alapellátás</t>
  </si>
  <si>
    <t>egyéb működési kiadás</t>
  </si>
  <si>
    <t>882129-1</t>
  </si>
  <si>
    <t>Egyéb eseti pénzbeli</t>
  </si>
  <si>
    <t>Önk.rendeletben meghatározot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</si>
  <si>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</si>
  <si>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</si>
  <si>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</si>
  <si>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</si>
  <si>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</si>
  <si>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különbözet</t>
  </si>
  <si>
    <t>Rászorultságtól függő normatív támogatás</t>
  </si>
  <si>
    <t>Pénzeszk.betétbe helyezése</t>
  </si>
  <si>
    <t>Önk. És társuláso által végz.tev.</t>
  </si>
  <si>
    <t>Intézményi beruházások</t>
  </si>
  <si>
    <t>841154-1</t>
  </si>
  <si>
    <t>Önk.vagyongazdálkodás</t>
  </si>
  <si>
    <t>842541-1</t>
  </si>
  <si>
    <t>Ár- és belvízvédelem</t>
  </si>
  <si>
    <t>dologi kiadás</t>
  </si>
  <si>
    <t>Üdülői szálláshely-szolg.</t>
  </si>
  <si>
    <t>Személyi jellegű juttatások</t>
  </si>
  <si>
    <t xml:space="preserve">Felújítások </t>
  </si>
  <si>
    <t xml:space="preserve">Kiadások előirányzata feladatonként, tevékenységenként 2019. év </t>
  </si>
  <si>
    <t>4.b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</si>
</sst>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wrapText="1"/>
    </xf>
    <xf numFmtId="3" fontId="0" fillId="0" borderId="0" xfId="0" applyNumberFormat="1" applyAlignment="1">
      <alignment/>
    </xf>
    <xf numFmtId="0" fontId="3" fillId="33" borderId="23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30" xfId="0" applyFont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0" fontId="2" fillId="34" borderId="33" xfId="0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22" xfId="0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9" xfId="0" applyFont="1" applyBorder="1" applyAlignment="1">
      <alignment/>
    </xf>
    <xf numFmtId="0" fontId="6" fillId="0" borderId="4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5" width="14.7109375" style="0" customWidth="1"/>
    <col min="6" max="6" width="0" style="0" hidden="1" customWidth="1"/>
    <col min="7" max="7" width="13.7109375" style="0" hidden="1" customWidth="1"/>
    <col min="8" max="10" width="0" style="0" hidden="1" customWidth="1"/>
  </cols>
  <sheetData>
    <row r="1" spans="1:5" ht="12.75">
      <c r="A1" s="75" t="s">
        <v>119</v>
      </c>
      <c r="B1" s="76"/>
      <c r="C1" s="76"/>
      <c r="D1" s="76"/>
      <c r="E1" s="76"/>
    </row>
    <row r="2" spans="1:5" ht="12.75">
      <c r="A2" s="1"/>
      <c r="B2" s="1"/>
      <c r="C2" s="1"/>
      <c r="D2" s="1"/>
      <c r="E2" s="1"/>
    </row>
    <row r="3" spans="1:6" ht="15" customHeight="1">
      <c r="A3" s="77" t="s">
        <v>118</v>
      </c>
      <c r="B3" s="77"/>
      <c r="C3" s="77"/>
      <c r="D3" s="77"/>
      <c r="E3" s="77"/>
      <c r="F3" s="1"/>
    </row>
    <row r="4" spans="1:6" ht="23.25" customHeight="1">
      <c r="A4" s="77"/>
      <c r="B4" s="77"/>
      <c r="C4" s="77"/>
      <c r="D4" s="77"/>
      <c r="E4" s="77"/>
      <c r="F4" s="1"/>
    </row>
    <row r="5" spans="1:5" ht="15.75" thickBot="1">
      <c r="A5" s="2"/>
      <c r="B5" s="2"/>
      <c r="C5" s="2"/>
      <c r="D5" s="2"/>
      <c r="E5" s="2"/>
    </row>
    <row r="6" spans="1:6" ht="16.5" thickBot="1">
      <c r="A6" s="3"/>
      <c r="B6" s="4"/>
      <c r="C6" s="5" t="s">
        <v>0</v>
      </c>
      <c r="D6" s="5" t="s">
        <v>1</v>
      </c>
      <c r="E6" s="5" t="s">
        <v>2</v>
      </c>
      <c r="F6" s="5" t="s">
        <v>2</v>
      </c>
    </row>
    <row r="7" spans="1:7" ht="16.5" thickBot="1">
      <c r="A7" s="6"/>
      <c r="B7" s="7" t="s">
        <v>3</v>
      </c>
      <c r="C7" s="7" t="s">
        <v>4</v>
      </c>
      <c r="D7" s="7" t="s">
        <v>5</v>
      </c>
      <c r="E7" s="7" t="s">
        <v>6</v>
      </c>
      <c r="G7" s="32" t="s">
        <v>105</v>
      </c>
    </row>
    <row r="8" spans="1:5" ht="15">
      <c r="A8" s="8"/>
      <c r="B8" s="9"/>
      <c r="C8" s="9"/>
      <c r="D8" s="9"/>
      <c r="E8" s="51"/>
    </row>
    <row r="9" spans="1:7" ht="15.75">
      <c r="A9" s="10"/>
      <c r="B9" s="11"/>
      <c r="C9" s="78" t="s">
        <v>7</v>
      </c>
      <c r="D9" s="79"/>
      <c r="E9" s="49">
        <f>SUM(E11,E14,E24,E27,E29,E20,E32,E37,E40,E57,E62,E65,E67,E73,E75,E80,E83,E85,E90,E97,E100,E105,E111,E113,E51,E53,E103)</f>
        <v>644586</v>
      </c>
      <c r="F9" s="27" t="e">
        <f>SUM(F11,F14,F24,F27,F29,F20,F32,F37,F40,F57,F62,F65,F67,#REF!,F73,F75,F80,F83,F85,F90,F97,F100,F105,F111,F113,F51,F53)</f>
        <v>#REF!</v>
      </c>
      <c r="G9" s="31" t="e">
        <f>+E9-#REF!</f>
        <v>#REF!</v>
      </c>
    </row>
    <row r="10" spans="1:7" ht="15">
      <c r="A10" s="12"/>
      <c r="B10" s="13"/>
      <c r="C10" s="13"/>
      <c r="D10" s="23"/>
      <c r="E10" s="50"/>
      <c r="G10" s="31" t="e">
        <f>+E10-#REF!</f>
        <v>#REF!</v>
      </c>
    </row>
    <row r="11" spans="1:7" ht="15">
      <c r="A11" s="12"/>
      <c r="B11" s="14" t="s">
        <v>8</v>
      </c>
      <c r="C11" s="14" t="s">
        <v>9</v>
      </c>
      <c r="D11" s="24"/>
      <c r="E11" s="48">
        <f>SUM(E12:E13)</f>
        <v>254</v>
      </c>
      <c r="F11" s="28">
        <f>SUM(F12:F13)</f>
        <v>0</v>
      </c>
      <c r="G11" s="31" t="e">
        <f>+E11-#REF!</f>
        <v>#REF!</v>
      </c>
    </row>
    <row r="12" spans="1:10" ht="15">
      <c r="A12" s="12"/>
      <c r="B12" s="13"/>
      <c r="C12" s="13"/>
      <c r="D12" s="23" t="s">
        <v>10</v>
      </c>
      <c r="E12" s="55">
        <v>254</v>
      </c>
      <c r="G12" s="31" t="e">
        <f>+E12-#REF!</f>
        <v>#REF!</v>
      </c>
      <c r="J12">
        <f>+E18+E47+E61+E56+E71+E79+E89+E95+E99</f>
        <v>231406</v>
      </c>
    </row>
    <row r="13" spans="1:10" ht="15">
      <c r="A13" s="12"/>
      <c r="B13" s="13"/>
      <c r="C13" s="13"/>
      <c r="D13" s="23" t="s">
        <v>25</v>
      </c>
      <c r="E13" s="55">
        <v>0</v>
      </c>
      <c r="G13" s="31" t="e">
        <f>+E13-#REF!</f>
        <v>#REF!</v>
      </c>
      <c r="J13">
        <f>+E48+E96+E52</f>
        <v>0</v>
      </c>
    </row>
    <row r="14" spans="1:7" ht="15">
      <c r="A14" s="12"/>
      <c r="B14" s="14">
        <v>81071</v>
      </c>
      <c r="C14" s="14" t="s">
        <v>115</v>
      </c>
      <c r="D14" s="24"/>
      <c r="E14" s="56">
        <f>SUM(E15+E19+E16+E17+E18)</f>
        <v>5000</v>
      </c>
      <c r="F14" s="28">
        <f>SUM(F17+F18)</f>
        <v>0</v>
      </c>
      <c r="G14" s="31" t="e">
        <f>+E14-#REF!</f>
        <v>#REF!</v>
      </c>
    </row>
    <row r="15" spans="1:7" ht="15">
      <c r="A15" s="12"/>
      <c r="B15" s="14"/>
      <c r="C15" s="14"/>
      <c r="D15" s="23" t="s">
        <v>116</v>
      </c>
      <c r="E15" s="57"/>
      <c r="F15" s="33"/>
      <c r="G15" s="31"/>
    </row>
    <row r="16" spans="1:7" ht="15">
      <c r="A16" s="12"/>
      <c r="B16" s="14"/>
      <c r="C16" s="14"/>
      <c r="D16" s="23" t="s">
        <v>23</v>
      </c>
      <c r="E16" s="57"/>
      <c r="F16" s="33"/>
      <c r="G16" s="31"/>
    </row>
    <row r="17" spans="1:7" ht="15">
      <c r="A17" s="12"/>
      <c r="B17" s="13"/>
      <c r="C17" s="13"/>
      <c r="D17" s="23" t="s">
        <v>10</v>
      </c>
      <c r="E17" s="58">
        <v>5000</v>
      </c>
      <c r="G17" s="31" t="e">
        <f>+E17-#REF!</f>
        <v>#REF!</v>
      </c>
    </row>
    <row r="18" spans="1:7" ht="15">
      <c r="A18" s="12"/>
      <c r="B18" s="13"/>
      <c r="C18" s="13"/>
      <c r="D18" s="23" t="s">
        <v>25</v>
      </c>
      <c r="E18" s="58"/>
      <c r="G18" s="31" t="e">
        <f>+E18-#REF!</f>
        <v>#REF!</v>
      </c>
    </row>
    <row r="19" spans="1:7" ht="15">
      <c r="A19" s="12"/>
      <c r="B19" s="13"/>
      <c r="C19" s="13"/>
      <c r="D19" s="23" t="s">
        <v>117</v>
      </c>
      <c r="E19" s="58"/>
      <c r="G19" s="31"/>
    </row>
    <row r="20" spans="1:7" ht="15">
      <c r="A20" s="12"/>
      <c r="B20" s="14" t="s">
        <v>11</v>
      </c>
      <c r="C20" s="14" t="s">
        <v>75</v>
      </c>
      <c r="D20" s="24"/>
      <c r="E20" s="56">
        <f>SUM(E21:E23)</f>
        <v>5715</v>
      </c>
      <c r="F20" s="28">
        <f>SUM(F22:F23)</f>
        <v>0</v>
      </c>
      <c r="G20" s="31" t="e">
        <f>+E20-#REF!</f>
        <v>#REF!</v>
      </c>
    </row>
    <row r="21" spans="1:7" ht="15">
      <c r="A21" s="12"/>
      <c r="B21" s="14"/>
      <c r="C21" s="14"/>
      <c r="D21" s="23" t="s">
        <v>10</v>
      </c>
      <c r="E21" s="59">
        <v>5715</v>
      </c>
      <c r="F21" s="33"/>
      <c r="G21" s="31" t="e">
        <f>+E21-#REF!</f>
        <v>#REF!</v>
      </c>
    </row>
    <row r="22" spans="1:7" ht="15">
      <c r="A22" s="12"/>
      <c r="B22" s="13"/>
      <c r="C22" s="13"/>
      <c r="D22" s="23" t="s">
        <v>103</v>
      </c>
      <c r="E22" s="55"/>
      <c r="G22" s="31" t="e">
        <f>+E22-#REF!</f>
        <v>#REF!</v>
      </c>
    </row>
    <row r="23" spans="1:10" ht="15">
      <c r="A23" s="12"/>
      <c r="B23" s="13"/>
      <c r="C23" s="13"/>
      <c r="D23" s="23" t="s">
        <v>13</v>
      </c>
      <c r="E23" s="55"/>
      <c r="G23" s="31" t="e">
        <f>+E23-#REF!</f>
        <v>#REF!</v>
      </c>
      <c r="J23" s="31">
        <f>+E12+E17+E21+E25+E28+E30+E35+E38+E43+E54+E60+E63+E66+E70+E78+E82+E88+E93+E98+E101+E81</f>
        <v>109028</v>
      </c>
    </row>
    <row r="24" spans="1:10" ht="15">
      <c r="A24" s="12"/>
      <c r="B24" s="14" t="s">
        <v>14</v>
      </c>
      <c r="C24" s="14" t="s">
        <v>15</v>
      </c>
      <c r="D24" s="24"/>
      <c r="E24" s="56">
        <f>SUM(E25+E26)</f>
        <v>6960</v>
      </c>
      <c r="F24" s="28">
        <f>SUM(F25)</f>
        <v>0</v>
      </c>
      <c r="G24" s="31" t="e">
        <f>+E24-#REF!</f>
        <v>#REF!</v>
      </c>
      <c r="J24">
        <f>+E44+E55+E72+E94</f>
        <v>601</v>
      </c>
    </row>
    <row r="25" spans="1:10" ht="15">
      <c r="A25" s="12"/>
      <c r="B25" s="13"/>
      <c r="C25" s="13"/>
      <c r="D25" s="23" t="s">
        <v>10</v>
      </c>
      <c r="E25" s="55">
        <v>6960</v>
      </c>
      <c r="G25" s="31" t="e">
        <f>+E25-#REF!</f>
        <v>#REF!</v>
      </c>
      <c r="J25">
        <f>+E45+E64+E74</f>
        <v>16300</v>
      </c>
    </row>
    <row r="26" spans="1:7" ht="15">
      <c r="A26" s="12"/>
      <c r="B26" s="13"/>
      <c r="C26" s="13"/>
      <c r="D26" s="23" t="s">
        <v>13</v>
      </c>
      <c r="E26" s="55"/>
      <c r="G26" s="31"/>
    </row>
    <row r="27" spans="1:7" ht="15">
      <c r="A27" s="12"/>
      <c r="B27" s="14" t="s">
        <v>92</v>
      </c>
      <c r="C27" s="14" t="s">
        <v>93</v>
      </c>
      <c r="D27" s="24"/>
      <c r="E27" s="56">
        <f>SUM(E28)</f>
        <v>648</v>
      </c>
      <c r="F27" s="28">
        <f>SUM(F28)</f>
        <v>0</v>
      </c>
      <c r="G27" s="31" t="e">
        <f>+E27-#REF!</f>
        <v>#REF!</v>
      </c>
    </row>
    <row r="28" spans="1:7" ht="15">
      <c r="A28" s="12"/>
      <c r="B28" s="13"/>
      <c r="C28" s="13"/>
      <c r="D28" s="23" t="s">
        <v>46</v>
      </c>
      <c r="E28" s="55">
        <v>648</v>
      </c>
      <c r="G28" s="31" t="e">
        <f>+E28-#REF!</f>
        <v>#REF!</v>
      </c>
    </row>
    <row r="29" spans="1:7" ht="15">
      <c r="A29" s="12"/>
      <c r="B29" s="14" t="s">
        <v>16</v>
      </c>
      <c r="C29" s="14" t="s">
        <v>17</v>
      </c>
      <c r="D29" s="24"/>
      <c r="E29" s="56">
        <f>SUM(E30:E31)</f>
        <v>1461</v>
      </c>
      <c r="F29" s="28">
        <f>SUM(F30:F31)</f>
        <v>0</v>
      </c>
      <c r="G29" s="31" t="e">
        <f>+E29-#REF!</f>
        <v>#REF!</v>
      </c>
    </row>
    <row r="30" spans="1:7" ht="15">
      <c r="A30" s="12"/>
      <c r="B30" s="13"/>
      <c r="C30" s="13"/>
      <c r="D30" s="23" t="s">
        <v>10</v>
      </c>
      <c r="E30" s="55">
        <v>1461</v>
      </c>
      <c r="G30" s="31" t="e">
        <f>+E30-#REF!</f>
        <v>#REF!</v>
      </c>
    </row>
    <row r="31" spans="1:7" ht="15">
      <c r="A31" s="12"/>
      <c r="B31" s="13"/>
      <c r="C31" s="13"/>
      <c r="D31" s="23" t="s">
        <v>25</v>
      </c>
      <c r="E31" s="55"/>
      <c r="G31" s="31" t="e">
        <f>+E31-#REF!</f>
        <v>#REF!</v>
      </c>
    </row>
    <row r="32" spans="1:7" ht="15">
      <c r="A32" s="12"/>
      <c r="B32" s="14" t="s">
        <v>61</v>
      </c>
      <c r="C32" s="14" t="s">
        <v>108</v>
      </c>
      <c r="D32" s="24"/>
      <c r="E32" s="56">
        <f>+E33+E34+E35+E36</f>
        <v>17752</v>
      </c>
      <c r="F32" s="28">
        <f>+F33+F34+F35</f>
        <v>0</v>
      </c>
      <c r="G32" s="31" t="e">
        <f>+E32-#REF!</f>
        <v>#REF!</v>
      </c>
    </row>
    <row r="33" spans="1:7" ht="15">
      <c r="A33" s="12"/>
      <c r="B33" s="14"/>
      <c r="C33" s="14"/>
      <c r="D33" s="23" t="s">
        <v>22</v>
      </c>
      <c r="E33" s="59">
        <v>14976</v>
      </c>
      <c r="G33" s="31" t="e">
        <f>+E33-#REF!</f>
        <v>#REF!</v>
      </c>
    </row>
    <row r="34" spans="1:7" ht="15">
      <c r="A34" s="12"/>
      <c r="B34" s="14"/>
      <c r="C34" s="14"/>
      <c r="D34" s="23" t="s">
        <v>23</v>
      </c>
      <c r="E34" s="59">
        <v>2776</v>
      </c>
      <c r="G34" s="31" t="e">
        <f>+E34-#REF!</f>
        <v>#REF!</v>
      </c>
    </row>
    <row r="35" spans="1:7" ht="15">
      <c r="A35" s="12"/>
      <c r="B35" s="13"/>
      <c r="C35" s="13"/>
      <c r="D35" s="23" t="s">
        <v>10</v>
      </c>
      <c r="E35" s="55"/>
      <c r="G35" s="31" t="e">
        <f>+E35-#REF!</f>
        <v>#REF!</v>
      </c>
    </row>
    <row r="36" spans="1:7" ht="15">
      <c r="A36" s="12"/>
      <c r="B36" s="13"/>
      <c r="C36" s="13"/>
      <c r="D36" s="23" t="s">
        <v>109</v>
      </c>
      <c r="E36" s="55"/>
      <c r="G36" s="31"/>
    </row>
    <row r="37" spans="1:7" ht="15">
      <c r="A37" s="12"/>
      <c r="B37" s="14" t="s">
        <v>18</v>
      </c>
      <c r="C37" s="14" t="s">
        <v>19</v>
      </c>
      <c r="D37" s="24"/>
      <c r="E37" s="56">
        <f>SUM(E38:E39)</f>
        <v>8382</v>
      </c>
      <c r="F37" s="28">
        <f>SUM(F38:F39)</f>
        <v>0</v>
      </c>
      <c r="G37" s="31" t="e">
        <f>+E37-#REF!</f>
        <v>#REF!</v>
      </c>
    </row>
    <row r="38" spans="1:7" ht="15">
      <c r="A38" s="12"/>
      <c r="B38" s="13"/>
      <c r="C38" s="13"/>
      <c r="D38" s="23" t="s">
        <v>10</v>
      </c>
      <c r="E38" s="55">
        <v>8382</v>
      </c>
      <c r="G38" s="31" t="e">
        <f>+E38-#REF!</f>
        <v>#REF!</v>
      </c>
    </row>
    <row r="39" spans="1:7" ht="15">
      <c r="A39" s="12"/>
      <c r="B39" s="13"/>
      <c r="C39" s="13"/>
      <c r="D39" s="23" t="s">
        <v>25</v>
      </c>
      <c r="E39" s="55"/>
      <c r="G39" s="31" t="e">
        <f>+E39-#REF!</f>
        <v>#REF!</v>
      </c>
    </row>
    <row r="40" spans="1:7" ht="15">
      <c r="A40" s="12"/>
      <c r="B40" s="14" t="s">
        <v>20</v>
      </c>
      <c r="C40" s="14" t="s">
        <v>21</v>
      </c>
      <c r="D40" s="24"/>
      <c r="E40" s="56">
        <f>SUM(E41:E50)</f>
        <v>308245</v>
      </c>
      <c r="F40" s="28">
        <f>SUM(F41:F50)</f>
        <v>0</v>
      </c>
      <c r="G40" s="31" t="e">
        <f>+E40-#REF!</f>
        <v>#REF!</v>
      </c>
    </row>
    <row r="41" spans="1:7" ht="15">
      <c r="A41" s="12"/>
      <c r="B41" s="15"/>
      <c r="C41" s="15"/>
      <c r="D41" s="23" t="s">
        <v>22</v>
      </c>
      <c r="E41" s="55">
        <v>14527</v>
      </c>
      <c r="G41" s="31" t="e">
        <f>+E41-#REF!</f>
        <v>#REF!</v>
      </c>
    </row>
    <row r="42" spans="1:7" ht="15">
      <c r="A42" s="12"/>
      <c r="B42" s="13"/>
      <c r="C42" s="13"/>
      <c r="D42" s="23" t="s">
        <v>23</v>
      </c>
      <c r="E42" s="55">
        <v>3038</v>
      </c>
      <c r="G42" s="31" t="e">
        <f>+E42-#REF!</f>
        <v>#REF!</v>
      </c>
    </row>
    <row r="43" spans="1:7" ht="15">
      <c r="A43" s="12"/>
      <c r="B43" s="13"/>
      <c r="C43" s="13"/>
      <c r="D43" s="23" t="s">
        <v>10</v>
      </c>
      <c r="E43" s="55">
        <v>42404</v>
      </c>
      <c r="G43" s="31" t="e">
        <f>+E43-#REF!</f>
        <v>#REF!</v>
      </c>
    </row>
    <row r="44" spans="1:7" ht="15">
      <c r="A44" s="12"/>
      <c r="B44" s="13"/>
      <c r="C44" s="13"/>
      <c r="D44" s="23" t="s">
        <v>12</v>
      </c>
      <c r="E44" s="55">
        <v>570</v>
      </c>
      <c r="G44" s="31" t="e">
        <f>+E44-#REF!</f>
        <v>#REF!</v>
      </c>
    </row>
    <row r="45" spans="1:7" ht="15">
      <c r="A45" s="12"/>
      <c r="B45" s="13"/>
      <c r="C45" s="13"/>
      <c r="D45" s="23" t="s">
        <v>24</v>
      </c>
      <c r="E45" s="55">
        <v>9100</v>
      </c>
      <c r="G45" s="31" t="e">
        <f>+E45-#REF!</f>
        <v>#REF!</v>
      </c>
    </row>
    <row r="46" spans="1:7" ht="15">
      <c r="A46" s="12"/>
      <c r="B46" s="13"/>
      <c r="C46" s="13"/>
      <c r="D46" s="23" t="s">
        <v>107</v>
      </c>
      <c r="E46" s="55">
        <v>0</v>
      </c>
      <c r="G46" s="31" t="e">
        <f>+E46-#REF!</f>
        <v>#REF!</v>
      </c>
    </row>
    <row r="47" spans="1:7" ht="15">
      <c r="A47" s="12"/>
      <c r="B47" s="13"/>
      <c r="C47" s="13"/>
      <c r="D47" s="23" t="s">
        <v>89</v>
      </c>
      <c r="E47" s="55">
        <v>231406</v>
      </c>
      <c r="G47" s="31" t="e">
        <f>+E47-#REF!</f>
        <v>#REF!</v>
      </c>
    </row>
    <row r="48" spans="1:7" ht="15">
      <c r="A48" s="12"/>
      <c r="B48" s="13"/>
      <c r="C48" s="13"/>
      <c r="D48" s="23" t="s">
        <v>104</v>
      </c>
      <c r="E48" s="55"/>
      <c r="G48" s="31" t="e">
        <f>+E48-#REF!</f>
        <v>#REF!</v>
      </c>
    </row>
    <row r="49" spans="1:7" ht="15">
      <c r="A49" s="12"/>
      <c r="B49" s="13"/>
      <c r="C49" s="13"/>
      <c r="D49" s="23" t="s">
        <v>76</v>
      </c>
      <c r="E49" s="55">
        <v>7200</v>
      </c>
      <c r="G49" s="31" t="e">
        <f>+E49-#REF!</f>
        <v>#REF!</v>
      </c>
    </row>
    <row r="50" spans="1:7" ht="15">
      <c r="A50" s="12"/>
      <c r="B50" s="13"/>
      <c r="C50" s="13"/>
      <c r="D50" s="23" t="s">
        <v>26</v>
      </c>
      <c r="E50" s="55">
        <v>0</v>
      </c>
      <c r="G50" s="31" t="e">
        <f>+E50-#REF!</f>
        <v>#REF!</v>
      </c>
    </row>
    <row r="51" spans="1:7" ht="15">
      <c r="A51" s="12"/>
      <c r="B51" s="14" t="s">
        <v>110</v>
      </c>
      <c r="C51" s="14" t="s">
        <v>111</v>
      </c>
      <c r="D51" s="24"/>
      <c r="E51" s="56">
        <f>SUM(E52:E52)</f>
        <v>0</v>
      </c>
      <c r="F51" s="28">
        <f>SUM(F52:F52)</f>
        <v>0</v>
      </c>
      <c r="G51" s="31" t="e">
        <f>+E51-#REF!</f>
        <v>#REF!</v>
      </c>
    </row>
    <row r="52" spans="1:7" ht="15">
      <c r="A52" s="12"/>
      <c r="B52" s="13"/>
      <c r="C52" s="13"/>
      <c r="D52" s="23" t="s">
        <v>10</v>
      </c>
      <c r="E52" s="55"/>
      <c r="G52" s="31" t="e">
        <f>+E52-#REF!</f>
        <v>#REF!</v>
      </c>
    </row>
    <row r="53" spans="1:7" ht="15">
      <c r="A53" s="12"/>
      <c r="B53" s="14" t="s">
        <v>29</v>
      </c>
      <c r="C53" s="14" t="s">
        <v>88</v>
      </c>
      <c r="D53" s="24"/>
      <c r="E53" s="56">
        <f>+E54+E55+E56</f>
        <v>2945</v>
      </c>
      <c r="F53" s="28">
        <f>+F54+F55+F56</f>
        <v>0</v>
      </c>
      <c r="G53" s="31" t="e">
        <f>+E53-#REF!</f>
        <v>#REF!</v>
      </c>
    </row>
    <row r="54" spans="1:7" ht="15">
      <c r="A54" s="12"/>
      <c r="B54" s="13"/>
      <c r="C54" s="13"/>
      <c r="D54" s="23" t="s">
        <v>10</v>
      </c>
      <c r="E54" s="55">
        <v>2945</v>
      </c>
      <c r="G54" s="31" t="e">
        <f>+E54-#REF!</f>
        <v>#REF!</v>
      </c>
    </row>
    <row r="55" spans="1:9" ht="15">
      <c r="A55" s="12"/>
      <c r="B55" s="13"/>
      <c r="C55" s="13"/>
      <c r="D55" s="23" t="s">
        <v>12</v>
      </c>
      <c r="E55" s="55"/>
      <c r="G55" s="31" t="e">
        <f>+E55-#REF!</f>
        <v>#REF!</v>
      </c>
      <c r="I55" s="31"/>
    </row>
    <row r="56" spans="1:9" ht="15">
      <c r="A56" s="12"/>
      <c r="B56" s="13"/>
      <c r="C56" s="13"/>
      <c r="D56" s="23" t="s">
        <v>25</v>
      </c>
      <c r="E56" s="55"/>
      <c r="G56" s="31" t="e">
        <f>+E56-#REF!</f>
        <v>#REF!</v>
      </c>
      <c r="I56" s="31"/>
    </row>
    <row r="57" spans="1:7" ht="15">
      <c r="A57" s="12"/>
      <c r="B57" s="14" t="s">
        <v>30</v>
      </c>
      <c r="C57" s="14" t="s">
        <v>31</v>
      </c>
      <c r="D57" s="24"/>
      <c r="E57" s="56">
        <f>SUM(E58:E61)</f>
        <v>19300</v>
      </c>
      <c r="F57" s="28">
        <f>SUM(F58:F61)</f>
        <v>0</v>
      </c>
      <c r="G57" s="31" t="e">
        <f>+E57-#REF!</f>
        <v>#REF!</v>
      </c>
    </row>
    <row r="58" spans="1:7" ht="15">
      <c r="A58" s="12"/>
      <c r="B58" s="13"/>
      <c r="C58" s="13"/>
      <c r="D58" s="23" t="s">
        <v>22</v>
      </c>
      <c r="E58" s="55">
        <v>14150</v>
      </c>
      <c r="G58" s="31" t="e">
        <f>+E58-#REF!</f>
        <v>#REF!</v>
      </c>
    </row>
    <row r="59" spans="1:7" ht="15">
      <c r="A59" s="12"/>
      <c r="B59" s="13"/>
      <c r="C59" s="13"/>
      <c r="D59" s="23" t="s">
        <v>23</v>
      </c>
      <c r="E59" s="55">
        <v>2251</v>
      </c>
      <c r="G59" s="31" t="e">
        <f>+E59-#REF!</f>
        <v>#REF!</v>
      </c>
    </row>
    <row r="60" spans="1:7" ht="15">
      <c r="A60" s="12"/>
      <c r="B60" s="13"/>
      <c r="C60" s="13"/>
      <c r="D60" s="23" t="s">
        <v>10</v>
      </c>
      <c r="E60" s="55">
        <f>2879+20</f>
        <v>2899</v>
      </c>
      <c r="G60" s="31" t="e">
        <f>+E60-#REF!</f>
        <v>#REF!</v>
      </c>
    </row>
    <row r="61" spans="1:7" ht="15">
      <c r="A61" s="12"/>
      <c r="B61" s="13"/>
      <c r="C61" s="13"/>
      <c r="D61" s="23" t="s">
        <v>25</v>
      </c>
      <c r="E61" s="55"/>
      <c r="G61" s="31" t="e">
        <f>+E61-#REF!</f>
        <v>#REF!</v>
      </c>
    </row>
    <row r="62" spans="1:7" ht="15">
      <c r="A62" s="12"/>
      <c r="B62" s="14" t="s">
        <v>94</v>
      </c>
      <c r="C62" s="14" t="s">
        <v>95</v>
      </c>
      <c r="D62" s="24"/>
      <c r="E62" s="56">
        <f>+E63+E64</f>
        <v>5381</v>
      </c>
      <c r="F62" s="28">
        <f>+F63+F64</f>
        <v>0</v>
      </c>
      <c r="G62" s="31" t="e">
        <f>+E62-#REF!</f>
        <v>#REF!</v>
      </c>
    </row>
    <row r="63" spans="1:7" ht="15">
      <c r="A63" s="12"/>
      <c r="B63" s="13"/>
      <c r="C63" s="13"/>
      <c r="D63" s="23" t="s">
        <v>10</v>
      </c>
      <c r="E63" s="55">
        <v>1181</v>
      </c>
      <c r="G63" s="31" t="e">
        <f>+E63-#REF!</f>
        <v>#REF!</v>
      </c>
    </row>
    <row r="64" spans="1:7" ht="15">
      <c r="A64" s="12"/>
      <c r="B64" s="13"/>
      <c r="C64" s="13"/>
      <c r="D64" s="23" t="s">
        <v>96</v>
      </c>
      <c r="E64" s="55">
        <v>4200</v>
      </c>
      <c r="G64" s="31" t="e">
        <f>+E64-#REF!</f>
        <v>#REF!</v>
      </c>
    </row>
    <row r="65" spans="1:7" ht="15">
      <c r="A65" s="12"/>
      <c r="B65" s="14" t="s">
        <v>32</v>
      </c>
      <c r="C65" s="14" t="s">
        <v>33</v>
      </c>
      <c r="D65" s="24"/>
      <c r="E65" s="56">
        <f>SUM(E66)</f>
        <v>0</v>
      </c>
      <c r="F65" s="28">
        <f>SUM(F66)</f>
        <v>0</v>
      </c>
      <c r="G65" s="31" t="e">
        <f>+E65-#REF!</f>
        <v>#REF!</v>
      </c>
    </row>
    <row r="66" spans="1:7" ht="15">
      <c r="A66" s="12"/>
      <c r="B66" s="13"/>
      <c r="C66" s="13"/>
      <c r="D66" s="23" t="s">
        <v>10</v>
      </c>
      <c r="E66" s="55"/>
      <c r="G66" s="31" t="e">
        <f>+E66-#REF!</f>
        <v>#REF!</v>
      </c>
    </row>
    <row r="67" spans="1:7" ht="15">
      <c r="A67" s="12"/>
      <c r="B67" s="14" t="s">
        <v>34</v>
      </c>
      <c r="C67" s="14" t="s">
        <v>35</v>
      </c>
      <c r="D67" s="24"/>
      <c r="E67" s="56">
        <f>SUM(E68:E72)</f>
        <v>12219</v>
      </c>
      <c r="F67" s="28">
        <f>SUM(F68:F72)</f>
        <v>0</v>
      </c>
      <c r="G67" s="31" t="e">
        <f>+E67-#REF!</f>
        <v>#REF!</v>
      </c>
    </row>
    <row r="68" spans="1:7" ht="15">
      <c r="A68" s="12"/>
      <c r="B68" s="13"/>
      <c r="C68" s="13"/>
      <c r="D68" s="23" t="s">
        <v>22</v>
      </c>
      <c r="E68" s="55">
        <v>8353</v>
      </c>
      <c r="G68" s="31" t="e">
        <f>+E68-#REF!</f>
        <v>#REF!</v>
      </c>
    </row>
    <row r="69" spans="1:7" ht="15">
      <c r="A69" s="12"/>
      <c r="B69" s="13"/>
      <c r="C69" s="13"/>
      <c r="D69" s="23" t="s">
        <v>23</v>
      </c>
      <c r="E69" s="55">
        <v>3004</v>
      </c>
      <c r="G69" s="31" t="e">
        <f>+E69-#REF!</f>
        <v>#REF!</v>
      </c>
    </row>
    <row r="70" spans="1:7" ht="15">
      <c r="A70" s="12"/>
      <c r="B70" s="13"/>
      <c r="C70" s="13"/>
      <c r="D70" s="23" t="s">
        <v>10</v>
      </c>
      <c r="E70" s="55">
        <v>861</v>
      </c>
      <c r="G70" s="31" t="e">
        <f>+E70-#REF!</f>
        <v>#REF!</v>
      </c>
    </row>
    <row r="71" spans="1:7" ht="15">
      <c r="A71" s="12"/>
      <c r="B71" s="13"/>
      <c r="C71" s="13"/>
      <c r="D71" s="23" t="s">
        <v>25</v>
      </c>
      <c r="E71" s="55"/>
      <c r="G71" s="31"/>
    </row>
    <row r="72" spans="1:7" ht="15">
      <c r="A72" s="12"/>
      <c r="B72" s="13"/>
      <c r="C72" s="13"/>
      <c r="D72" s="23" t="s">
        <v>12</v>
      </c>
      <c r="E72" s="55">
        <v>1</v>
      </c>
      <c r="G72" s="31" t="e">
        <f>+E72-#REF!</f>
        <v>#REF!</v>
      </c>
    </row>
    <row r="73" spans="1:7" ht="15">
      <c r="A73" s="12"/>
      <c r="B73" s="14" t="s">
        <v>36</v>
      </c>
      <c r="C73" s="14" t="s">
        <v>37</v>
      </c>
      <c r="D73" s="24"/>
      <c r="E73" s="56">
        <f>SUM(E74)</f>
        <v>3000</v>
      </c>
      <c r="F73" s="28">
        <f>SUM(F74)</f>
        <v>0</v>
      </c>
      <c r="G73" s="31" t="e">
        <f>+E73-#REF!</f>
        <v>#REF!</v>
      </c>
    </row>
    <row r="74" spans="1:11" ht="15">
      <c r="A74" s="12"/>
      <c r="B74" s="13"/>
      <c r="C74" s="13"/>
      <c r="D74" s="23" t="s">
        <v>38</v>
      </c>
      <c r="E74" s="55">
        <v>3000</v>
      </c>
      <c r="G74" s="31" t="e">
        <f>+E74-#REF!</f>
        <v>#REF!</v>
      </c>
      <c r="K74">
        <v>3000</v>
      </c>
    </row>
    <row r="75" spans="1:7" ht="15">
      <c r="A75" s="12"/>
      <c r="B75" s="14" t="s">
        <v>39</v>
      </c>
      <c r="C75" s="14" t="s">
        <v>79</v>
      </c>
      <c r="D75" s="24"/>
      <c r="E75" s="56">
        <f>SUM(E76:E79)</f>
        <v>10792</v>
      </c>
      <c r="F75" s="28">
        <f>SUM(F76:F79)</f>
        <v>0</v>
      </c>
      <c r="G75" s="31" t="e">
        <f>+E75-#REF!</f>
        <v>#REF!</v>
      </c>
    </row>
    <row r="76" spans="1:7" ht="15">
      <c r="A76" s="12"/>
      <c r="B76" s="13"/>
      <c r="C76" s="13"/>
      <c r="D76" s="23" t="s">
        <v>22</v>
      </c>
      <c r="E76" s="55">
        <v>8805</v>
      </c>
      <c r="G76" s="31" t="e">
        <f>+E76-#REF!</f>
        <v>#REF!</v>
      </c>
    </row>
    <row r="77" spans="1:7" ht="15">
      <c r="A77" s="12"/>
      <c r="B77" s="13"/>
      <c r="C77" s="13"/>
      <c r="D77" s="23" t="s">
        <v>23</v>
      </c>
      <c r="E77" s="55">
        <v>1717</v>
      </c>
      <c r="G77" s="31" t="e">
        <f>+E77-#REF!</f>
        <v>#REF!</v>
      </c>
    </row>
    <row r="78" spans="1:7" ht="15">
      <c r="A78" s="12"/>
      <c r="B78" s="13"/>
      <c r="C78" s="13"/>
      <c r="D78" s="23" t="s">
        <v>10</v>
      </c>
      <c r="E78" s="55">
        <v>270</v>
      </c>
      <c r="G78" s="31" t="e">
        <f>+E78-#REF!</f>
        <v>#REF!</v>
      </c>
    </row>
    <row r="79" spans="1:7" ht="15">
      <c r="A79" s="12"/>
      <c r="B79" s="13"/>
      <c r="C79" s="13"/>
      <c r="D79" s="23" t="s">
        <v>25</v>
      </c>
      <c r="E79" s="55"/>
      <c r="G79" s="31" t="e">
        <f>+E79-#REF!</f>
        <v>#REF!</v>
      </c>
    </row>
    <row r="80" spans="1:7" ht="15.75">
      <c r="A80" s="12"/>
      <c r="B80" s="11" t="s">
        <v>77</v>
      </c>
      <c r="C80" s="11" t="s">
        <v>78</v>
      </c>
      <c r="D80" s="29"/>
      <c r="E80" s="56">
        <f>SUM(E81:E82)</f>
        <v>21590</v>
      </c>
      <c r="F80" s="28">
        <f>SUM(F82:F82)</f>
        <v>0</v>
      </c>
      <c r="G80" s="31" t="e">
        <f>+E80-#REF!</f>
        <v>#REF!</v>
      </c>
    </row>
    <row r="81" spans="1:7" ht="15.75">
      <c r="A81" s="12"/>
      <c r="B81" s="11"/>
      <c r="C81" s="11"/>
      <c r="D81" s="23" t="s">
        <v>106</v>
      </c>
      <c r="E81" s="59"/>
      <c r="F81" s="33"/>
      <c r="G81" s="31" t="e">
        <f>+E81-#REF!</f>
        <v>#REF!</v>
      </c>
    </row>
    <row r="82" spans="1:7" ht="15">
      <c r="A82" s="12"/>
      <c r="B82" s="13"/>
      <c r="C82" s="13"/>
      <c r="D82" s="23" t="s">
        <v>10</v>
      </c>
      <c r="E82" s="55">
        <v>21590</v>
      </c>
      <c r="G82" s="31" t="e">
        <f>+E82-#REF!</f>
        <v>#REF!</v>
      </c>
    </row>
    <row r="83" spans="1:7" ht="15">
      <c r="A83" s="12"/>
      <c r="B83" s="14" t="s">
        <v>101</v>
      </c>
      <c r="C83" s="14" t="s">
        <v>100</v>
      </c>
      <c r="D83" s="24"/>
      <c r="E83" s="56">
        <f>SUM(E84)</f>
        <v>0</v>
      </c>
      <c r="F83" s="28">
        <f>SUM(F84)</f>
        <v>0</v>
      </c>
      <c r="G83" s="31" t="e">
        <f>+E83-#REF!</f>
        <v>#REF!</v>
      </c>
    </row>
    <row r="84" spans="1:7" ht="15">
      <c r="A84" s="12"/>
      <c r="B84" s="13"/>
      <c r="C84" s="13"/>
      <c r="D84" s="23" t="s">
        <v>102</v>
      </c>
      <c r="E84" s="55"/>
      <c r="G84" s="31" t="e">
        <f>+E84-#REF!</f>
        <v>#REF!</v>
      </c>
    </row>
    <row r="85" spans="1:7" ht="15">
      <c r="A85" s="12"/>
      <c r="B85" s="14" t="s">
        <v>40</v>
      </c>
      <c r="C85" s="14" t="s">
        <v>41</v>
      </c>
      <c r="D85" s="24"/>
      <c r="E85" s="56">
        <f>SUM(E86:E89)</f>
        <v>4543</v>
      </c>
      <c r="F85" s="28">
        <f>SUM(F86:F89)</f>
        <v>0</v>
      </c>
      <c r="G85" s="31" t="e">
        <f>+E85-#REF!</f>
        <v>#REF!</v>
      </c>
    </row>
    <row r="86" spans="1:7" ht="15">
      <c r="A86" s="12"/>
      <c r="B86" s="13"/>
      <c r="C86" s="16"/>
      <c r="D86" s="25" t="s">
        <v>22</v>
      </c>
      <c r="E86" s="55">
        <v>2923</v>
      </c>
      <c r="G86" s="31" t="e">
        <f>+E86-#REF!</f>
        <v>#REF!</v>
      </c>
    </row>
    <row r="87" spans="1:7" ht="15">
      <c r="A87" s="12"/>
      <c r="B87" s="13"/>
      <c r="C87" s="13"/>
      <c r="D87" s="23" t="s">
        <v>23</v>
      </c>
      <c r="E87" s="55">
        <v>622</v>
      </c>
      <c r="G87" s="31" t="e">
        <f>+E87-#REF!</f>
        <v>#REF!</v>
      </c>
    </row>
    <row r="88" spans="1:7" ht="15">
      <c r="A88" s="12"/>
      <c r="B88" s="13"/>
      <c r="C88" s="13"/>
      <c r="D88" s="23" t="s">
        <v>10</v>
      </c>
      <c r="E88" s="55">
        <v>998</v>
      </c>
      <c r="G88" s="31" t="e">
        <f>+E88-#REF!</f>
        <v>#REF!</v>
      </c>
    </row>
    <row r="89" spans="1:7" ht="15">
      <c r="A89" s="12"/>
      <c r="B89" s="13"/>
      <c r="C89" s="13"/>
      <c r="D89" s="23" t="s">
        <v>25</v>
      </c>
      <c r="E89" s="55"/>
      <c r="G89" s="31" t="e">
        <f>+E89-#REF!</f>
        <v>#REF!</v>
      </c>
    </row>
    <row r="90" spans="1:7" ht="15">
      <c r="A90" s="12"/>
      <c r="B90" s="14" t="s">
        <v>42</v>
      </c>
      <c r="C90" s="14" t="s">
        <v>43</v>
      </c>
      <c r="D90" s="24"/>
      <c r="E90" s="56">
        <f>SUM(E91:E96)</f>
        <v>8650</v>
      </c>
      <c r="F90" s="28">
        <f>SUM(F91:F96)</f>
        <v>0</v>
      </c>
      <c r="G90" s="31" t="e">
        <f>+E90-#REF!</f>
        <v>#REF!</v>
      </c>
    </row>
    <row r="91" spans="1:7" ht="15">
      <c r="A91" s="12"/>
      <c r="B91" s="13"/>
      <c r="C91" s="13"/>
      <c r="D91" s="23" t="s">
        <v>44</v>
      </c>
      <c r="E91" s="55">
        <v>2924</v>
      </c>
      <c r="G91" s="31" t="e">
        <f>+E91-#REF!</f>
        <v>#REF!</v>
      </c>
    </row>
    <row r="92" spans="1:7" ht="15">
      <c r="A92" s="12"/>
      <c r="B92" s="13"/>
      <c r="C92" s="13"/>
      <c r="D92" s="23" t="s">
        <v>45</v>
      </c>
      <c r="E92" s="55">
        <v>622</v>
      </c>
      <c r="G92" s="31" t="e">
        <f>+E92-#REF!</f>
        <v>#REF!</v>
      </c>
    </row>
    <row r="93" spans="1:7" ht="15">
      <c r="A93" s="12"/>
      <c r="B93" s="13"/>
      <c r="C93" s="13"/>
      <c r="D93" s="23" t="s">
        <v>46</v>
      </c>
      <c r="E93" s="55">
        <v>5074</v>
      </c>
      <c r="G93" s="31" t="e">
        <f>+E93-#REF!</f>
        <v>#REF!</v>
      </c>
    </row>
    <row r="94" spans="1:7" ht="15">
      <c r="A94" s="12"/>
      <c r="B94" s="13"/>
      <c r="C94" s="13"/>
      <c r="D94" s="23" t="s">
        <v>91</v>
      </c>
      <c r="E94" s="55">
        <v>30</v>
      </c>
      <c r="G94" s="31" t="e">
        <f>+E94-#REF!</f>
        <v>#REF!</v>
      </c>
    </row>
    <row r="95" spans="1:7" ht="15">
      <c r="A95" s="12"/>
      <c r="B95" s="13"/>
      <c r="C95" s="13"/>
      <c r="D95" s="23" t="s">
        <v>25</v>
      </c>
      <c r="E95" s="55"/>
      <c r="G95" s="31" t="e">
        <f>+E95-#REF!</f>
        <v>#REF!</v>
      </c>
    </row>
    <row r="96" spans="1:7" ht="15">
      <c r="A96" s="12"/>
      <c r="B96" s="13"/>
      <c r="C96" s="13"/>
      <c r="D96" s="23" t="s">
        <v>90</v>
      </c>
      <c r="E96" s="55"/>
      <c r="G96" s="31" t="e">
        <f>+E96-#REF!</f>
        <v>#REF!</v>
      </c>
    </row>
    <row r="97" spans="1:7" ht="15">
      <c r="A97" s="12"/>
      <c r="B97" s="14" t="s">
        <v>47</v>
      </c>
      <c r="C97" s="14" t="s">
        <v>48</v>
      </c>
      <c r="D97" s="24"/>
      <c r="E97" s="56">
        <f>+E98+E99</f>
        <v>1610</v>
      </c>
      <c r="F97" s="28">
        <f>+F98+F99</f>
        <v>0</v>
      </c>
      <c r="G97" s="31" t="e">
        <f>+E97-#REF!</f>
        <v>#REF!</v>
      </c>
    </row>
    <row r="98" spans="1:7" ht="15">
      <c r="A98" s="12"/>
      <c r="B98" s="13"/>
      <c r="C98" s="13"/>
      <c r="D98" s="23" t="s">
        <v>46</v>
      </c>
      <c r="E98" s="55">
        <v>1610</v>
      </c>
      <c r="G98" s="31" t="e">
        <f>+E98-#REF!</f>
        <v>#REF!</v>
      </c>
    </row>
    <row r="99" spans="1:7" ht="15">
      <c r="A99" s="12"/>
      <c r="B99" s="13"/>
      <c r="C99" s="13"/>
      <c r="D99" s="23" t="s">
        <v>25</v>
      </c>
      <c r="E99" s="55"/>
      <c r="G99" s="31" t="e">
        <f>+E99-#REF!</f>
        <v>#REF!</v>
      </c>
    </row>
    <row r="100" spans="1:7" ht="15">
      <c r="A100" s="12"/>
      <c r="B100" s="14" t="s">
        <v>49</v>
      </c>
      <c r="C100" s="14" t="s">
        <v>50</v>
      </c>
      <c r="D100" s="24"/>
      <c r="E100" s="56">
        <f>SUM(E101)</f>
        <v>776</v>
      </c>
      <c r="F100" s="28">
        <f>SUM(F101)</f>
        <v>0</v>
      </c>
      <c r="G100" s="31" t="e">
        <f>+E100-#REF!</f>
        <v>#REF!</v>
      </c>
    </row>
    <row r="101" spans="1:7" ht="15">
      <c r="A101" s="12"/>
      <c r="B101" s="13"/>
      <c r="C101" s="13"/>
      <c r="D101" s="23" t="s">
        <v>46</v>
      </c>
      <c r="E101" s="55">
        <f>395+381</f>
        <v>776</v>
      </c>
      <c r="G101" s="31" t="e">
        <f>+E101-#REF!</f>
        <v>#REF!</v>
      </c>
    </row>
    <row r="102" spans="1:7" ht="15">
      <c r="A102" s="12"/>
      <c r="B102" s="13"/>
      <c r="C102" s="13"/>
      <c r="D102" s="23"/>
      <c r="E102" s="55"/>
      <c r="G102" s="31"/>
    </row>
    <row r="103" spans="1:7" ht="15.75">
      <c r="A103" s="12"/>
      <c r="B103" s="11" t="s">
        <v>112</v>
      </c>
      <c r="C103" s="79" t="s">
        <v>113</v>
      </c>
      <c r="D103" s="82"/>
      <c r="E103" s="60">
        <f>+E104</f>
        <v>3497</v>
      </c>
      <c r="G103" s="31"/>
    </row>
    <row r="104" spans="1:7" ht="15">
      <c r="A104" s="12"/>
      <c r="B104" s="13"/>
      <c r="C104" s="13"/>
      <c r="D104" s="23" t="s">
        <v>10</v>
      </c>
      <c r="E104" s="55">
        <v>3497</v>
      </c>
      <c r="G104" s="31"/>
    </row>
    <row r="105" spans="1:7" ht="15.75">
      <c r="A105" s="12"/>
      <c r="B105" s="11" t="s">
        <v>97</v>
      </c>
      <c r="C105" s="14" t="s">
        <v>51</v>
      </c>
      <c r="D105" s="24"/>
      <c r="E105" s="56">
        <f>SUM(E106:E110)</f>
        <v>3350</v>
      </c>
      <c r="F105" s="28">
        <f>SUM(F106:F110)</f>
        <v>0</v>
      </c>
      <c r="G105" s="31" t="e">
        <f>+E105-#REF!</f>
        <v>#REF!</v>
      </c>
    </row>
    <row r="106" spans="1:7" ht="15">
      <c r="A106" s="12"/>
      <c r="B106" s="17"/>
      <c r="C106" s="17" t="s">
        <v>114</v>
      </c>
      <c r="D106" s="26"/>
      <c r="E106" s="55"/>
      <c r="G106" s="31" t="e">
        <f>+E106-#REF!</f>
        <v>#REF!</v>
      </c>
    </row>
    <row r="107" spans="1:7" ht="15">
      <c r="A107" s="12"/>
      <c r="B107" s="17" t="s">
        <v>97</v>
      </c>
      <c r="C107" s="17" t="s">
        <v>98</v>
      </c>
      <c r="D107" s="26"/>
      <c r="E107" s="55">
        <v>2500</v>
      </c>
      <c r="G107" s="31" t="e">
        <f>+E107-#REF!</f>
        <v>#REF!</v>
      </c>
    </row>
    <row r="108" spans="1:7" ht="15">
      <c r="A108" s="12"/>
      <c r="B108" s="17"/>
      <c r="C108" s="17" t="s">
        <v>54</v>
      </c>
      <c r="D108" s="26"/>
      <c r="E108" s="55"/>
      <c r="G108" s="31" t="e">
        <f>+E108-#REF!</f>
        <v>#REF!</v>
      </c>
    </row>
    <row r="109" spans="1:7" ht="15">
      <c r="A109" s="12"/>
      <c r="B109" s="17" t="s">
        <v>55</v>
      </c>
      <c r="C109" s="17" t="s">
        <v>56</v>
      </c>
      <c r="D109" s="26"/>
      <c r="E109" s="55">
        <v>850</v>
      </c>
      <c r="G109" s="31" t="e">
        <f>+E109-#REF!</f>
        <v>#REF!</v>
      </c>
    </row>
    <row r="110" spans="1:7" ht="15">
      <c r="A110" s="12"/>
      <c r="B110" s="17" t="s">
        <v>57</v>
      </c>
      <c r="C110" s="17" t="s">
        <v>58</v>
      </c>
      <c r="D110" s="26"/>
      <c r="E110" s="55"/>
      <c r="G110" s="31" t="e">
        <f>+E110-#REF!</f>
        <v>#REF!</v>
      </c>
    </row>
    <row r="111" spans="1:7" ht="15.75">
      <c r="A111" s="12"/>
      <c r="B111" s="14"/>
      <c r="C111" s="14" t="s">
        <v>80</v>
      </c>
      <c r="D111" s="23"/>
      <c r="E111" s="61">
        <f>+E112</f>
        <v>109246</v>
      </c>
      <c r="F111" s="27">
        <f>+F112</f>
        <v>0</v>
      </c>
      <c r="G111" s="31" t="e">
        <f>+E111-#REF!</f>
        <v>#REF!</v>
      </c>
    </row>
    <row r="112" spans="1:7" ht="45">
      <c r="A112" s="12"/>
      <c r="B112" s="13" t="s">
        <v>27</v>
      </c>
      <c r="C112" s="30" t="s">
        <v>28</v>
      </c>
      <c r="D112" s="23" t="s">
        <v>81</v>
      </c>
      <c r="E112" s="57">
        <v>109246</v>
      </c>
      <c r="G112" s="31" t="e">
        <f>+E112-#REF!</f>
        <v>#REF!</v>
      </c>
    </row>
    <row r="113" spans="1:7" ht="15.75">
      <c r="A113" s="12"/>
      <c r="B113" s="14"/>
      <c r="C113" s="14" t="s">
        <v>82</v>
      </c>
      <c r="D113" s="23"/>
      <c r="E113" s="61">
        <f>+E114</f>
        <v>83270</v>
      </c>
      <c r="F113" s="27">
        <f>+F114</f>
        <v>0</v>
      </c>
      <c r="G113" s="31" t="e">
        <f>+E113-#REF!</f>
        <v>#REF!</v>
      </c>
    </row>
    <row r="114" spans="1:7" ht="32.25" customHeight="1">
      <c r="A114" s="12"/>
      <c r="B114" s="13" t="s">
        <v>27</v>
      </c>
      <c r="C114" s="30" t="s">
        <v>28</v>
      </c>
      <c r="D114" s="23" t="s">
        <v>81</v>
      </c>
      <c r="E114" s="57">
        <v>83270</v>
      </c>
      <c r="G114" s="31" t="e">
        <f>+E114-#REF!</f>
        <v>#REF!</v>
      </c>
    </row>
    <row r="115" spans="1:7" ht="15">
      <c r="A115" s="12"/>
      <c r="B115" s="13"/>
      <c r="D115" s="23"/>
      <c r="E115" s="62"/>
      <c r="G115" s="31" t="e">
        <f>+E115-#REF!</f>
        <v>#REF!</v>
      </c>
    </row>
    <row r="116" spans="1:7" ht="15.75" thickBot="1">
      <c r="A116" s="37"/>
      <c r="B116" s="38"/>
      <c r="C116" s="38"/>
      <c r="D116" s="39"/>
      <c r="E116" s="63"/>
      <c r="G116" s="31" t="e">
        <f>+E116-#REF!</f>
        <v>#REF!</v>
      </c>
    </row>
    <row r="117" spans="1:7" ht="15.75">
      <c r="A117" s="40"/>
      <c r="B117" s="80" t="s">
        <v>59</v>
      </c>
      <c r="C117" s="80"/>
      <c r="D117" s="81"/>
      <c r="E117" s="64">
        <f>SUM(E119,E125)</f>
        <v>83620</v>
      </c>
      <c r="F117" s="34">
        <f>SUM(F119,F125)</f>
        <v>0</v>
      </c>
      <c r="G117" s="31" t="e">
        <f>+E117-#REF!</f>
        <v>#REF!</v>
      </c>
    </row>
    <row r="118" spans="1:7" ht="15.75">
      <c r="A118" s="41"/>
      <c r="B118" s="18"/>
      <c r="C118" s="19"/>
      <c r="D118" s="19"/>
      <c r="E118" s="65"/>
      <c r="G118" s="31" t="e">
        <f>+E118-#REF!</f>
        <v>#REF!</v>
      </c>
    </row>
    <row r="119" spans="1:7" ht="15">
      <c r="A119" s="41"/>
      <c r="B119" s="14" t="s">
        <v>61</v>
      </c>
      <c r="C119" s="14" t="s">
        <v>62</v>
      </c>
      <c r="D119" s="24"/>
      <c r="E119" s="66">
        <f>SUM(E120:E124)</f>
        <v>83620</v>
      </c>
      <c r="F119" s="35">
        <f>SUM(F120:F124)</f>
        <v>0</v>
      </c>
      <c r="G119" s="31" t="e">
        <f>+E119-#REF!</f>
        <v>#REF!</v>
      </c>
    </row>
    <row r="120" spans="1:7" ht="15">
      <c r="A120" s="41"/>
      <c r="B120" s="13"/>
      <c r="C120" s="13"/>
      <c r="D120" s="23" t="s">
        <v>60</v>
      </c>
      <c r="E120" s="67">
        <v>56063</v>
      </c>
      <c r="G120" s="31" t="e">
        <f>+E120-#REF!</f>
        <v>#REF!</v>
      </c>
    </row>
    <row r="121" spans="1:7" ht="15">
      <c r="A121" s="41"/>
      <c r="B121" s="13"/>
      <c r="C121" s="13"/>
      <c r="D121" s="23" t="s">
        <v>23</v>
      </c>
      <c r="E121" s="67">
        <v>10462</v>
      </c>
      <c r="G121" s="31" t="e">
        <f>+E121-#REF!</f>
        <v>#REF!</v>
      </c>
    </row>
    <row r="122" spans="1:7" ht="15">
      <c r="A122" s="41"/>
      <c r="B122" s="13"/>
      <c r="C122" s="13"/>
      <c r="D122" s="23" t="s">
        <v>46</v>
      </c>
      <c r="E122" s="67">
        <v>15825</v>
      </c>
      <c r="G122" s="31" t="e">
        <f>+E122-#REF!</f>
        <v>#REF!</v>
      </c>
    </row>
    <row r="123" spans="1:7" ht="15">
      <c r="A123" s="41"/>
      <c r="B123" s="13"/>
      <c r="C123" s="13"/>
      <c r="D123" s="23" t="s">
        <v>63</v>
      </c>
      <c r="E123" s="67"/>
      <c r="G123" s="31" t="e">
        <f>+E123-#REF!</f>
        <v>#REF!</v>
      </c>
    </row>
    <row r="124" spans="1:7" ht="15">
      <c r="A124" s="41"/>
      <c r="B124" s="13"/>
      <c r="C124" s="13"/>
      <c r="D124" s="23" t="s">
        <v>64</v>
      </c>
      <c r="E124" s="67">
        <v>1270</v>
      </c>
      <c r="G124" s="31" t="e">
        <f>+E124-#REF!</f>
        <v>#REF!</v>
      </c>
    </row>
    <row r="125" spans="1:7" ht="15">
      <c r="A125" s="41"/>
      <c r="B125" s="14"/>
      <c r="C125" s="14" t="s">
        <v>51</v>
      </c>
      <c r="D125" s="24"/>
      <c r="E125" s="68">
        <f>SUM(E126:E130)</f>
        <v>0</v>
      </c>
      <c r="F125" s="46">
        <f>SUM(F126:F130)</f>
        <v>0</v>
      </c>
      <c r="G125" s="31" t="e">
        <f>+E125-#REF!</f>
        <v>#REF!</v>
      </c>
    </row>
    <row r="126" spans="1:7" ht="15">
      <c r="A126" s="41"/>
      <c r="B126" s="13" t="s">
        <v>52</v>
      </c>
      <c r="C126" s="13"/>
      <c r="D126" s="23" t="s">
        <v>83</v>
      </c>
      <c r="E126" s="67"/>
      <c r="G126" s="31" t="e">
        <f>+E126-#REF!</f>
        <v>#REF!</v>
      </c>
    </row>
    <row r="127" spans="1:7" ht="15">
      <c r="A127" s="41"/>
      <c r="B127" s="13" t="s">
        <v>52</v>
      </c>
      <c r="C127" s="13"/>
      <c r="D127" s="23" t="s">
        <v>84</v>
      </c>
      <c r="E127" s="67">
        <v>0</v>
      </c>
      <c r="G127" s="31" t="e">
        <f>+E127-#REF!</f>
        <v>#REF!</v>
      </c>
    </row>
    <row r="128" spans="1:7" ht="15">
      <c r="A128" s="41"/>
      <c r="B128" s="13" t="s">
        <v>53</v>
      </c>
      <c r="C128" s="13"/>
      <c r="D128" s="23" t="s">
        <v>85</v>
      </c>
      <c r="E128" s="67">
        <v>0</v>
      </c>
      <c r="G128" s="31" t="e">
        <f>+E128-#REF!</f>
        <v>#REF!</v>
      </c>
    </row>
    <row r="129" spans="1:7" ht="15">
      <c r="A129" s="41"/>
      <c r="B129" s="13" t="s">
        <v>57</v>
      </c>
      <c r="C129" s="13"/>
      <c r="D129" s="23" t="s">
        <v>99</v>
      </c>
      <c r="E129" s="67">
        <v>0</v>
      </c>
      <c r="G129" s="31" t="e">
        <f>+E129-#REF!</f>
        <v>#REF!</v>
      </c>
    </row>
    <row r="130" spans="1:7" ht="15">
      <c r="A130" s="41"/>
      <c r="B130" s="13" t="s">
        <v>86</v>
      </c>
      <c r="C130" s="13"/>
      <c r="D130" s="23" t="s">
        <v>87</v>
      </c>
      <c r="E130" s="67"/>
      <c r="G130" s="31" t="e">
        <f>+E130-#REF!</f>
        <v>#REF!</v>
      </c>
    </row>
    <row r="131" spans="1:7" ht="15">
      <c r="A131" s="41"/>
      <c r="B131" s="13"/>
      <c r="C131" s="13"/>
      <c r="D131" s="23"/>
      <c r="E131" s="67"/>
      <c r="G131" s="31" t="e">
        <f>+E131-#REF!</f>
        <v>#REF!</v>
      </c>
    </row>
    <row r="132" spans="1:7" ht="15.75" thickBot="1">
      <c r="A132" s="47"/>
      <c r="B132" s="44"/>
      <c r="C132" s="44"/>
      <c r="D132" s="45"/>
      <c r="E132" s="69"/>
      <c r="G132" s="31" t="e">
        <f>+E132-#REF!</f>
        <v>#REF!</v>
      </c>
    </row>
    <row r="133" spans="1:7" ht="15.75">
      <c r="A133" s="40"/>
      <c r="B133" s="71" t="s">
        <v>65</v>
      </c>
      <c r="C133" s="72"/>
      <c r="D133" s="73"/>
      <c r="E133" s="64">
        <f>SUM(E135,E137,E143)</f>
        <v>112748</v>
      </c>
      <c r="F133" s="34">
        <f>SUM(F135,F137,F143)</f>
        <v>0</v>
      </c>
      <c r="G133" s="31" t="e">
        <f>+E133-#REF!</f>
        <v>#REF!</v>
      </c>
    </row>
    <row r="134" spans="1:7" ht="15">
      <c r="A134" s="41"/>
      <c r="B134" s="13"/>
      <c r="C134" s="13"/>
      <c r="D134" s="23"/>
      <c r="E134" s="70"/>
      <c r="G134" s="31" t="e">
        <f>+E134-#REF!</f>
        <v>#REF!</v>
      </c>
    </row>
    <row r="135" spans="1:7" ht="15">
      <c r="A135" s="42"/>
      <c r="B135" s="14" t="s">
        <v>66</v>
      </c>
      <c r="C135" s="14" t="s">
        <v>67</v>
      </c>
      <c r="D135" s="24"/>
      <c r="E135" s="66">
        <f>SUM(E$136)</f>
        <v>8838</v>
      </c>
      <c r="F135" s="35">
        <f>SUM(F$136)</f>
        <v>0</v>
      </c>
      <c r="G135" s="31" t="e">
        <f>+E135-#REF!</f>
        <v>#REF!</v>
      </c>
    </row>
    <row r="136" spans="1:7" ht="15">
      <c r="A136" s="42"/>
      <c r="B136" s="13"/>
      <c r="C136" s="13"/>
      <c r="D136" s="23" t="s">
        <v>46</v>
      </c>
      <c r="E136" s="67">
        <v>8838</v>
      </c>
      <c r="F136" s="36"/>
      <c r="G136" s="31" t="e">
        <f>+E136-#REF!</f>
        <v>#REF!</v>
      </c>
    </row>
    <row r="137" spans="1:7" ht="15">
      <c r="A137" s="42"/>
      <c r="B137" s="14" t="s">
        <v>68</v>
      </c>
      <c r="C137" s="14" t="s">
        <v>69</v>
      </c>
      <c r="D137" s="24"/>
      <c r="E137" s="66">
        <f>SUM(E138:E142)</f>
        <v>83932</v>
      </c>
      <c r="F137" s="35">
        <f>SUM(F138:F142)</f>
        <v>0</v>
      </c>
      <c r="G137" s="31" t="e">
        <f>+E137-#REF!</f>
        <v>#REF!</v>
      </c>
    </row>
    <row r="138" spans="1:7" ht="15">
      <c r="A138" s="42"/>
      <c r="B138" s="13"/>
      <c r="C138" s="13"/>
      <c r="D138" s="23" t="s">
        <v>70</v>
      </c>
      <c r="E138" s="67">
        <v>61194</v>
      </c>
      <c r="G138" s="31" t="e">
        <f>+E138-#REF!</f>
        <v>#REF!</v>
      </c>
    </row>
    <row r="139" spans="1:7" ht="15">
      <c r="A139" s="42"/>
      <c r="B139" s="13"/>
      <c r="C139" s="13"/>
      <c r="D139" s="23" t="s">
        <v>71</v>
      </c>
      <c r="E139" s="67">
        <v>12133</v>
      </c>
      <c r="G139" s="31" t="e">
        <f>+E139-#REF!</f>
        <v>#REF!</v>
      </c>
    </row>
    <row r="140" spans="1:7" ht="15">
      <c r="A140" s="42"/>
      <c r="B140" s="13"/>
      <c r="C140" s="13"/>
      <c r="D140" s="23" t="s">
        <v>46</v>
      </c>
      <c r="E140" s="67">
        <f>7773+457</f>
        <v>8230</v>
      </c>
      <c r="G140" s="31" t="e">
        <f>+E140-#REF!</f>
        <v>#REF!</v>
      </c>
    </row>
    <row r="141" spans="1:7" ht="15">
      <c r="A141" s="42"/>
      <c r="B141" s="13"/>
      <c r="C141" s="13"/>
      <c r="D141" s="23" t="s">
        <v>63</v>
      </c>
      <c r="E141" s="67"/>
      <c r="G141" s="31" t="e">
        <f>+E141-#REF!</f>
        <v>#REF!</v>
      </c>
    </row>
    <row r="142" spans="1:7" ht="15">
      <c r="A142" s="42"/>
      <c r="B142" s="13"/>
      <c r="C142" s="13"/>
      <c r="D142" s="23" t="s">
        <v>64</v>
      </c>
      <c r="E142" s="53">
        <v>2375</v>
      </c>
      <c r="G142" s="31" t="e">
        <f>+E142-#REF!</f>
        <v>#REF!</v>
      </c>
    </row>
    <row r="143" spans="1:7" ht="15">
      <c r="A143" s="42"/>
      <c r="B143" s="14" t="s">
        <v>72</v>
      </c>
      <c r="C143" s="14" t="s">
        <v>73</v>
      </c>
      <c r="D143" s="24"/>
      <c r="E143" s="52">
        <f>SUM(E144:E148)</f>
        <v>19978</v>
      </c>
      <c r="F143" s="35">
        <f>SUM(F144:F148)</f>
        <v>0</v>
      </c>
      <c r="G143" s="31" t="e">
        <f>+E143-#REF!</f>
        <v>#REF!</v>
      </c>
    </row>
    <row r="144" spans="1:7" ht="15">
      <c r="A144" s="42"/>
      <c r="B144" s="13"/>
      <c r="C144" s="13"/>
      <c r="D144" s="23" t="s">
        <v>70</v>
      </c>
      <c r="E144" s="53">
        <v>13067</v>
      </c>
      <c r="F144" s="36"/>
      <c r="G144" s="31" t="e">
        <f>+E144-#REF!</f>
        <v>#REF!</v>
      </c>
    </row>
    <row r="145" spans="1:7" ht="15">
      <c r="A145" s="42"/>
      <c r="B145" s="13"/>
      <c r="C145" s="13"/>
      <c r="D145" s="23" t="s">
        <v>71</v>
      </c>
      <c r="E145" s="53">
        <v>2595</v>
      </c>
      <c r="F145" s="36"/>
      <c r="G145" s="31" t="e">
        <f>+E145-#REF!</f>
        <v>#REF!</v>
      </c>
    </row>
    <row r="146" spans="1:7" ht="15">
      <c r="A146" s="42"/>
      <c r="B146" s="13"/>
      <c r="C146" s="13"/>
      <c r="D146" s="23" t="s">
        <v>46</v>
      </c>
      <c r="E146" s="53">
        <f>4002+114</f>
        <v>4116</v>
      </c>
      <c r="F146" s="36"/>
      <c r="G146" s="31" t="e">
        <f>+E146-#REF!</f>
        <v>#REF!</v>
      </c>
    </row>
    <row r="147" spans="1:7" ht="15">
      <c r="A147" s="42"/>
      <c r="B147" s="13"/>
      <c r="C147" s="13"/>
      <c r="D147" s="23" t="s">
        <v>63</v>
      </c>
      <c r="E147" s="53"/>
      <c r="F147" s="36"/>
      <c r="G147" s="31" t="e">
        <f>+E147-#REF!</f>
        <v>#REF!</v>
      </c>
    </row>
    <row r="148" spans="1:7" ht="15">
      <c r="A148" s="42"/>
      <c r="B148" s="13"/>
      <c r="C148" s="13"/>
      <c r="D148" s="23" t="s">
        <v>64</v>
      </c>
      <c r="E148" s="53">
        <v>200</v>
      </c>
      <c r="F148" s="36"/>
      <c r="G148" s="31" t="e">
        <f>+E148-#REF!</f>
        <v>#REF!</v>
      </c>
    </row>
    <row r="149" spans="1:7" ht="15.75" thickBot="1">
      <c r="A149" s="43"/>
      <c r="B149" s="44"/>
      <c r="C149" s="44"/>
      <c r="D149" s="45"/>
      <c r="E149" s="54"/>
      <c r="F149" s="36"/>
      <c r="G149" s="31" t="e">
        <f>+E149-#REF!</f>
        <v>#REF!</v>
      </c>
    </row>
    <row r="150" spans="1:7" ht="16.5" thickBot="1">
      <c r="A150" s="20"/>
      <c r="B150" s="21"/>
      <c r="C150" s="74" t="s">
        <v>74</v>
      </c>
      <c r="D150" s="74"/>
      <c r="E150" s="22">
        <f>SUM(E9,E133,E117)</f>
        <v>840954</v>
      </c>
      <c r="F150" s="22" t="e">
        <f>SUM(F9,F133,F117)</f>
        <v>#REF!</v>
      </c>
      <c r="G150" s="31" t="e">
        <f>+E150-#REF!</f>
        <v>#REF!</v>
      </c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  <row r="267" spans="1:5" ht="15">
      <c r="A267" s="2"/>
      <c r="B267" s="2"/>
      <c r="C267" s="2"/>
      <c r="D267" s="2"/>
      <c r="E267" s="2"/>
    </row>
    <row r="268" spans="1:5" ht="15">
      <c r="A268" s="2"/>
      <c r="B268" s="2"/>
      <c r="C268" s="2"/>
      <c r="D268" s="2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  <row r="273" spans="1:5" ht="15">
      <c r="A273" s="2"/>
      <c r="B273" s="2"/>
      <c r="C273" s="2"/>
      <c r="D273" s="2"/>
      <c r="E273" s="2"/>
    </row>
    <row r="274" spans="1:5" ht="15">
      <c r="A274" s="2"/>
      <c r="B274" s="2"/>
      <c r="C274" s="2"/>
      <c r="D274" s="2"/>
      <c r="E274" s="2"/>
    </row>
    <row r="275" spans="1:5" ht="15">
      <c r="A275" s="2"/>
      <c r="B275" s="2"/>
      <c r="C275" s="2"/>
      <c r="D275" s="2"/>
      <c r="E275" s="2"/>
    </row>
    <row r="276" spans="1:5" ht="15">
      <c r="A276" s="2"/>
      <c r="B276" s="2"/>
      <c r="C276" s="2"/>
      <c r="D276" s="2"/>
      <c r="E276" s="2"/>
    </row>
    <row r="277" spans="1:5" ht="15">
      <c r="A277" s="2"/>
      <c r="B277" s="2"/>
      <c r="C277" s="2"/>
      <c r="D277" s="2"/>
      <c r="E277" s="2"/>
    </row>
    <row r="278" spans="1:5" ht="15">
      <c r="A278" s="2"/>
      <c r="B278" s="2"/>
      <c r="C278" s="2"/>
      <c r="D278" s="2"/>
      <c r="E278" s="2"/>
    </row>
  </sheetData>
  <sheetProtection selectLockedCells="1" selectUnlockedCells="1"/>
  <mergeCells count="7">
    <mergeCell ref="B133:D133"/>
    <mergeCell ref="C150:D150"/>
    <mergeCell ref="A1:E1"/>
    <mergeCell ref="A3:E4"/>
    <mergeCell ref="C9:D9"/>
    <mergeCell ref="B117:D117"/>
    <mergeCell ref="C103:D103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66" max="255" man="1"/>
    <brk id="114" max="5" man="1"/>
  </rowBreaks>
  <colBreaks count="1" manualBreakCount="1">
    <brk id="8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2017-02-27T10:12:47Z</cp:lastPrinted>
  <dcterms:created xsi:type="dcterms:W3CDTF">2013-01-22T14:31:07Z</dcterms:created>
  <dcterms:modified xsi:type="dcterms:W3CDTF">2019-03-06T13:21:21Z</dcterms:modified>
  <cp:category/>
  <cp:version/>
  <cp:contentType/>
  <cp:contentStatus/>
</cp:coreProperties>
</file>